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Initial" sheetId="1" r:id="rId1"/>
    <sheet name="Change No. 1" sheetId="2" r:id="rId2"/>
    <sheet name="Revision No. 1" sheetId="3" r:id="rId3"/>
    <sheet name="Change No. 2" sheetId="4" state="hidden" r:id="rId4"/>
    <sheet name="Revision No. 2" sheetId="5" state="hidden" r:id="rId5"/>
    <sheet name=" I&amp;R " sheetId="6" r:id="rId6"/>
    <sheet name="ADRC PA Link" sheetId="7" r:id="rId7"/>
  </sheets>
  <definedNames>
    <definedName name="_xlfn._FV" hidden="1">#NAME?</definedName>
    <definedName name="_xlnm.Print_Area" localSheetId="5">' I&amp;R '!$A$1:$E$58</definedName>
    <definedName name="_xlnm.Print_Titles" localSheetId="5">' I&amp;R '!$A:$B</definedName>
  </definedNames>
  <calcPr fullCalcOnLoad="1"/>
</workbook>
</file>

<file path=xl/sharedStrings.xml><?xml version="1.0" encoding="utf-8"?>
<sst xmlns="http://schemas.openxmlformats.org/spreadsheetml/2006/main" count="808" uniqueCount="132">
  <si>
    <t>PSA</t>
  </si>
  <si>
    <t>AAA</t>
  </si>
  <si>
    <t>01</t>
  </si>
  <si>
    <t>ERIE</t>
  </si>
  <si>
    <t>02</t>
  </si>
  <si>
    <t>CRAWFORD</t>
  </si>
  <si>
    <t>03</t>
  </si>
  <si>
    <t>CAM/ELK/MCKEAN</t>
  </si>
  <si>
    <t>04</t>
  </si>
  <si>
    <t>BEAVER</t>
  </si>
  <si>
    <t>05</t>
  </si>
  <si>
    <t>INDIANA</t>
  </si>
  <si>
    <t>06</t>
  </si>
  <si>
    <t>ALLEGHENY</t>
  </si>
  <si>
    <t>07</t>
  </si>
  <si>
    <t>WESTMORELAND</t>
  </si>
  <si>
    <t>08</t>
  </si>
  <si>
    <t>WASH/FAY/GREENE</t>
  </si>
  <si>
    <t>09</t>
  </si>
  <si>
    <t>SOMERSET</t>
  </si>
  <si>
    <t>10</t>
  </si>
  <si>
    <t>CAMBRIA</t>
  </si>
  <si>
    <t>11</t>
  </si>
  <si>
    <t>BLAIR</t>
  </si>
  <si>
    <t>12</t>
  </si>
  <si>
    <t>BED/FULT/HUNT</t>
  </si>
  <si>
    <t>13</t>
  </si>
  <si>
    <t>CENTRE</t>
  </si>
  <si>
    <t>14</t>
  </si>
  <si>
    <t>LYCOM/CLINTON</t>
  </si>
  <si>
    <t>15</t>
  </si>
  <si>
    <t>COLUM/MONT</t>
  </si>
  <si>
    <t>16</t>
  </si>
  <si>
    <t>NORTHUMBERLND</t>
  </si>
  <si>
    <t>17</t>
  </si>
  <si>
    <t>UNION/SNYDER</t>
  </si>
  <si>
    <t>18</t>
  </si>
  <si>
    <t>MIFF/JUNIATA</t>
  </si>
  <si>
    <t>19</t>
  </si>
  <si>
    <t>FRANKLIN</t>
  </si>
  <si>
    <t>20</t>
  </si>
  <si>
    <t>ADAMS</t>
  </si>
  <si>
    <t>21</t>
  </si>
  <si>
    <t>CUMBERLAND</t>
  </si>
  <si>
    <t>22</t>
  </si>
  <si>
    <t>PERRY</t>
  </si>
  <si>
    <t>23</t>
  </si>
  <si>
    <t>DAUPHIN</t>
  </si>
  <si>
    <t>24</t>
  </si>
  <si>
    <t>LEBANON</t>
  </si>
  <si>
    <t>25</t>
  </si>
  <si>
    <t>YORK</t>
  </si>
  <si>
    <t>26</t>
  </si>
  <si>
    <t>LANCASTER</t>
  </si>
  <si>
    <t>27</t>
  </si>
  <si>
    <t>CHESTER</t>
  </si>
  <si>
    <t>28</t>
  </si>
  <si>
    <t>MONTGOMERY</t>
  </si>
  <si>
    <t>29</t>
  </si>
  <si>
    <t>BUCKS</t>
  </si>
  <si>
    <t>30</t>
  </si>
  <si>
    <t>DELAWARE</t>
  </si>
  <si>
    <t>31</t>
  </si>
  <si>
    <t>PHILADELPHIA</t>
  </si>
  <si>
    <t>32</t>
  </si>
  <si>
    <t>BERKS</t>
  </si>
  <si>
    <t>33</t>
  </si>
  <si>
    <t>LEHIGH</t>
  </si>
  <si>
    <t>34</t>
  </si>
  <si>
    <t>NORTHAMPTON</t>
  </si>
  <si>
    <t>35</t>
  </si>
  <si>
    <t>PIKE</t>
  </si>
  <si>
    <t>36</t>
  </si>
  <si>
    <t>B/S/S/T</t>
  </si>
  <si>
    <t>37</t>
  </si>
  <si>
    <t>LUZERNE/WYOMING</t>
  </si>
  <si>
    <t>38</t>
  </si>
  <si>
    <t>LACKAWANNA</t>
  </si>
  <si>
    <t>39</t>
  </si>
  <si>
    <t>CARBON</t>
  </si>
  <si>
    <t>40</t>
  </si>
  <si>
    <t>SCHUYLKILL</t>
  </si>
  <si>
    <t>41</t>
  </si>
  <si>
    <t>CLEARFIELD</t>
  </si>
  <si>
    <t>42</t>
  </si>
  <si>
    <t>JEFFERSON</t>
  </si>
  <si>
    <t>43</t>
  </si>
  <si>
    <t>FOREST/WARREN</t>
  </si>
  <si>
    <t>44</t>
  </si>
  <si>
    <t>VENANGO</t>
  </si>
  <si>
    <t>45</t>
  </si>
  <si>
    <t>ARMSTRONG</t>
  </si>
  <si>
    <t>46</t>
  </si>
  <si>
    <t>LAWRENCE</t>
  </si>
  <si>
    <t>47</t>
  </si>
  <si>
    <t>MERCER</t>
  </si>
  <si>
    <t>48</t>
  </si>
  <si>
    <t>MONROE</t>
  </si>
  <si>
    <t>49</t>
  </si>
  <si>
    <t>CLARION</t>
  </si>
  <si>
    <t>50</t>
  </si>
  <si>
    <t>BUTLER</t>
  </si>
  <si>
    <t>51</t>
  </si>
  <si>
    <t>POTTER</t>
  </si>
  <si>
    <t>52</t>
  </si>
  <si>
    <t>WAYNE</t>
  </si>
  <si>
    <t xml:space="preserve">     TOTALS</t>
  </si>
  <si>
    <t>TITLE XIX ALLOCATION</t>
  </si>
  <si>
    <t>(1)</t>
  </si>
  <si>
    <t>(2)</t>
  </si>
  <si>
    <t>ASSESSMENT</t>
  </si>
  <si>
    <t>TOTALS</t>
  </si>
  <si>
    <t>ADRC</t>
  </si>
  <si>
    <t>Total</t>
  </si>
  <si>
    <t>Title XIX Agreement Amounts</t>
  </si>
  <si>
    <t>Change No. 1</t>
  </si>
  <si>
    <t>MA Assessments</t>
  </si>
  <si>
    <t>Revision No. 1 Amounts</t>
  </si>
  <si>
    <t>Change No. 2</t>
  </si>
  <si>
    <t>Revision No. 2 Amounts</t>
  </si>
  <si>
    <t>Revision No. 2</t>
  </si>
  <si>
    <t xml:space="preserve">I&amp;R and </t>
  </si>
  <si>
    <t>Agreement</t>
  </si>
  <si>
    <t>Amount</t>
  </si>
  <si>
    <t>State</t>
  </si>
  <si>
    <t>Federal</t>
  </si>
  <si>
    <t>Revision #1</t>
  </si>
  <si>
    <t>Cumulative</t>
  </si>
  <si>
    <t>Adjustment</t>
  </si>
  <si>
    <t>2021-22</t>
  </si>
  <si>
    <t xml:space="preserve">Agreement </t>
  </si>
  <si>
    <t>Amounts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</si>
</sst>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_(* #,##0.000_);_(* \(#,##0.0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0"/>
      <color indexed="6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>
        <color indexed="63"/>
      </top>
      <bottom style="medium"/>
    </border>
    <border>
      <left/>
      <right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" fontId="5" fillId="0" borderId="0" xfId="56" applyNumberFormat="1" applyFont="1" applyAlignment="1">
      <alignment/>
      <protection/>
    </xf>
    <xf numFmtId="3" fontId="5" fillId="0" borderId="0" xfId="56" applyNumberFormat="1" applyFont="1" applyAlignment="1">
      <alignment horizontal="center"/>
      <protection/>
    </xf>
    <xf numFmtId="3" fontId="3" fillId="0" borderId="0" xfId="56" applyNumberFormat="1" applyFont="1" applyAlignment="1">
      <alignment horizontal="center"/>
      <protection/>
    </xf>
    <xf numFmtId="3" fontId="5" fillId="0" borderId="0" xfId="56" applyNumberFormat="1" applyFont="1" quotePrefix="1">
      <alignment/>
      <protection/>
    </xf>
    <xf numFmtId="37" fontId="5" fillId="0" borderId="0" xfId="56" applyNumberFormat="1" applyFont="1" applyAlignment="1" applyProtection="1">
      <alignment horizontal="left"/>
      <protection/>
    </xf>
    <xf numFmtId="37" fontId="0" fillId="0" borderId="0" xfId="55" applyNumberFormat="1" applyFont="1">
      <alignment/>
      <protection/>
    </xf>
    <xf numFmtId="0" fontId="7" fillId="0" borderId="0" xfId="0" applyFont="1" applyAlignment="1">
      <alignment/>
    </xf>
    <xf numFmtId="3" fontId="5" fillId="0" borderId="0" xfId="56" applyNumberFormat="1" applyFont="1" applyAlignment="1" applyProtection="1">
      <alignment horizontal="center"/>
      <protection/>
    </xf>
    <xf numFmtId="3" fontId="3" fillId="0" borderId="0" xfId="56" applyNumberFormat="1" applyFont="1" applyAlignment="1" applyProtection="1">
      <alignment horizontal="center"/>
      <protection/>
    </xf>
    <xf numFmtId="3" fontId="5" fillId="0" borderId="0" xfId="56" applyNumberFormat="1" applyFont="1" applyAlignment="1" applyProtection="1" quotePrefix="1">
      <alignment horizontal="center"/>
      <protection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37" fontId="5" fillId="0" borderId="0" xfId="0" applyNumberFormat="1" applyFont="1" applyAlignment="1">
      <alignment/>
    </xf>
    <xf numFmtId="37" fontId="5" fillId="0" borderId="11" xfId="0" applyNumberFormat="1" applyFont="1" applyBorder="1" applyAlignment="1">
      <alignment/>
    </xf>
    <xf numFmtId="37" fontId="5" fillId="0" borderId="1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0" fillId="0" borderId="0" xfId="0" applyBorder="1" applyAlignment="1">
      <alignment/>
    </xf>
    <xf numFmtId="3" fontId="8" fillId="0" borderId="0" xfId="56" applyNumberFormat="1" applyFont="1" applyAlignment="1">
      <alignment/>
      <protection/>
    </xf>
    <xf numFmtId="0" fontId="5" fillId="0" borderId="0" xfId="0" applyFont="1" applyBorder="1" applyAlignment="1">
      <alignment/>
    </xf>
    <xf numFmtId="3" fontId="3" fillId="0" borderId="0" xfId="56" applyNumberFormat="1" applyFont="1" applyAlignment="1" applyProtection="1" quotePrefix="1">
      <alignment horizontal="center"/>
      <protection/>
    </xf>
    <xf numFmtId="37" fontId="0" fillId="0" borderId="0" xfId="56" applyNumberFormat="1" applyFont="1" applyProtection="1">
      <alignment/>
      <protection/>
    </xf>
    <xf numFmtId="3" fontId="6" fillId="0" borderId="0" xfId="56" applyNumberFormat="1" applyFont="1" applyAlignment="1">
      <alignment/>
      <protection/>
    </xf>
    <xf numFmtId="0" fontId="0" fillId="0" borderId="12" xfId="0" applyBorder="1" applyAlignment="1">
      <alignment/>
    </xf>
    <xf numFmtId="37" fontId="0" fillId="0" borderId="10" xfId="56" applyNumberFormat="1" applyFont="1" applyBorder="1" applyProtection="1">
      <alignment/>
      <protection/>
    </xf>
    <xf numFmtId="37" fontId="0" fillId="0" borderId="0" xfId="0" applyNumberFormat="1" applyFont="1" applyAlignment="1">
      <alignment/>
    </xf>
    <xf numFmtId="37" fontId="0" fillId="0" borderId="10" xfId="0" applyNumberFormat="1" applyFont="1" applyBorder="1" applyAlignment="1">
      <alignment/>
    </xf>
    <xf numFmtId="37" fontId="5" fillId="0" borderId="0" xfId="56" applyNumberFormat="1" applyFont="1" applyBorder="1" applyAlignment="1" applyProtection="1">
      <alignment horizontal="left"/>
      <protection/>
    </xf>
    <xf numFmtId="37" fontId="5" fillId="0" borderId="13" xfId="0" applyNumberFormat="1" applyFont="1" applyBorder="1" applyAlignment="1">
      <alignment/>
    </xf>
    <xf numFmtId="3" fontId="5" fillId="0" borderId="0" xfId="56" applyNumberFormat="1" applyFont="1" applyBorder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37" fontId="0" fillId="0" borderId="0" xfId="0" applyNumberFormat="1" applyFont="1" applyBorder="1" applyAlignment="1">
      <alignment/>
    </xf>
    <xf numFmtId="3" fontId="5" fillId="0" borderId="0" xfId="56" applyNumberFormat="1" applyFont="1" applyBorder="1" applyAlignment="1">
      <alignment/>
      <protection/>
    </xf>
    <xf numFmtId="3" fontId="5" fillId="0" borderId="0" xfId="56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37" fontId="0" fillId="0" borderId="0" xfId="56" applyNumberFormat="1" applyFont="1" applyBorder="1" applyAlignment="1" applyProtection="1">
      <alignment/>
      <protection/>
    </xf>
    <xf numFmtId="37" fontId="0" fillId="0" borderId="0" xfId="56" applyNumberFormat="1" applyFont="1" applyBorder="1" applyProtection="1">
      <alignment/>
      <protection/>
    </xf>
    <xf numFmtId="37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3" fillId="0" borderId="14" xfId="56" applyNumberFormat="1" applyFont="1" applyBorder="1" applyAlignment="1">
      <alignment horizontal="center"/>
      <protection/>
    </xf>
    <xf numFmtId="3" fontId="3" fillId="0" borderId="15" xfId="56" applyNumberFormat="1" applyFont="1" applyBorder="1" applyAlignment="1">
      <alignment horizontal="center"/>
      <protection/>
    </xf>
    <xf numFmtId="37" fontId="0" fillId="0" borderId="14" xfId="56" applyNumberFormat="1" applyFont="1" applyBorder="1" applyAlignment="1" applyProtection="1">
      <alignment/>
      <protection/>
    </xf>
    <xf numFmtId="37" fontId="0" fillId="0" borderId="15" xfId="56" applyNumberFormat="1" applyFont="1" applyBorder="1" applyAlignment="1" applyProtection="1">
      <alignment/>
      <protection/>
    </xf>
    <xf numFmtId="37" fontId="0" fillId="0" borderId="16" xfId="56" applyNumberFormat="1" applyFont="1" applyBorder="1" applyAlignment="1" applyProtection="1">
      <alignment/>
      <protection/>
    </xf>
    <xf numFmtId="37" fontId="0" fillId="0" borderId="10" xfId="56" applyNumberFormat="1" applyFont="1" applyBorder="1" applyAlignment="1" applyProtection="1">
      <alignment/>
      <protection/>
    </xf>
    <xf numFmtId="37" fontId="0" fillId="0" borderId="17" xfId="56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center"/>
    </xf>
    <xf numFmtId="37" fontId="0" fillId="0" borderId="15" xfId="56" applyNumberFormat="1" applyFont="1" applyBorder="1" applyProtection="1">
      <alignment/>
      <protection/>
    </xf>
    <xf numFmtId="37" fontId="0" fillId="0" borderId="10" xfId="0" applyNumberFormat="1" applyFont="1" applyBorder="1" applyAlignment="1">
      <alignment/>
    </xf>
    <xf numFmtId="37" fontId="0" fillId="0" borderId="17" xfId="56" applyNumberFormat="1" applyFont="1" applyBorder="1" applyProtection="1">
      <alignment/>
      <protection/>
    </xf>
    <xf numFmtId="37" fontId="3" fillId="0" borderId="15" xfId="0" applyNumberFormat="1" applyFont="1" applyBorder="1" applyAlignment="1" quotePrefix="1">
      <alignment horizontal="center"/>
    </xf>
    <xf numFmtId="3" fontId="3" fillId="0" borderId="0" xfId="56" applyNumberFormat="1" applyFont="1" applyFill="1" applyBorder="1" applyAlignment="1">
      <alignment horizontal="center"/>
      <protection/>
    </xf>
    <xf numFmtId="3" fontId="3" fillId="0" borderId="15" xfId="56" applyNumberFormat="1" applyFont="1" applyFill="1" applyBorder="1" applyAlignment="1">
      <alignment horizontal="center"/>
      <protection/>
    </xf>
    <xf numFmtId="165" fontId="0" fillId="0" borderId="14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37" fontId="0" fillId="0" borderId="0" xfId="0" applyNumberFormat="1" applyBorder="1" applyAlignment="1">
      <alignment/>
    </xf>
    <xf numFmtId="165" fontId="0" fillId="0" borderId="16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Border="1" applyAlignment="1">
      <alignment/>
    </xf>
    <xf numFmtId="43" fontId="5" fillId="0" borderId="11" xfId="56" applyNumberFormat="1" applyFont="1" applyBorder="1" applyAlignment="1" applyProtection="1">
      <alignment/>
      <protection/>
    </xf>
    <xf numFmtId="43" fontId="7" fillId="0" borderId="0" xfId="0" applyNumberFormat="1" applyFont="1" applyAlignment="1">
      <alignment/>
    </xf>
    <xf numFmtId="39" fontId="0" fillId="0" borderId="15" xfId="56" applyNumberFormat="1" applyFont="1" applyBorder="1" applyAlignment="1" applyProtection="1">
      <alignment/>
      <protection/>
    </xf>
    <xf numFmtId="39" fontId="5" fillId="0" borderId="11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5" fillId="0" borderId="11" xfId="56" applyNumberFormat="1" applyFont="1" applyBorder="1" applyAlignment="1" applyProtection="1">
      <alignment horizontal="left"/>
      <protection/>
    </xf>
    <xf numFmtId="165" fontId="5" fillId="0" borderId="13" xfId="56" applyNumberFormat="1" applyFont="1" applyBorder="1" applyAlignment="1" applyProtection="1">
      <alignment/>
      <protection/>
    </xf>
    <xf numFmtId="165" fontId="5" fillId="0" borderId="13" xfId="56" applyNumberFormat="1" applyFont="1" applyBorder="1" applyAlignment="1" applyProtection="1">
      <alignment horizontal="left"/>
      <protection/>
    </xf>
    <xf numFmtId="37" fontId="0" fillId="0" borderId="14" xfId="56" applyNumberFormat="1" applyFont="1" applyBorder="1">
      <alignment/>
      <protection/>
    </xf>
    <xf numFmtId="37" fontId="0" fillId="0" borderId="0" xfId="56" applyNumberFormat="1" applyFont="1">
      <alignment/>
      <protection/>
    </xf>
    <xf numFmtId="37" fontId="0" fillId="0" borderId="16" xfId="56" applyNumberFormat="1" applyFont="1" applyBorder="1">
      <alignment/>
      <protection/>
    </xf>
    <xf numFmtId="37" fontId="0" fillId="0" borderId="10" xfId="56" applyNumberFormat="1" applyFont="1" applyBorder="1">
      <alignment/>
      <protection/>
    </xf>
    <xf numFmtId="37" fontId="0" fillId="33" borderId="14" xfId="56" applyNumberFormat="1" applyFont="1" applyFill="1" applyBorder="1">
      <alignment/>
      <protection/>
    </xf>
    <xf numFmtId="37" fontId="0" fillId="33" borderId="0" xfId="56" applyNumberFormat="1" applyFont="1" applyFill="1">
      <alignment/>
      <protection/>
    </xf>
    <xf numFmtId="37" fontId="0" fillId="33" borderId="0" xfId="0" applyNumberFormat="1" applyFont="1" applyFill="1" applyBorder="1" applyAlignment="1">
      <alignment/>
    </xf>
    <xf numFmtId="37" fontId="5" fillId="0" borderId="18" xfId="0" applyNumberFormat="1" applyFont="1" applyBorder="1" applyAlignment="1">
      <alignment horizontal="center"/>
    </xf>
    <xf numFmtId="37" fontId="5" fillId="0" borderId="19" xfId="0" applyNumberFormat="1" applyFont="1" applyBorder="1" applyAlignment="1">
      <alignment horizontal="center"/>
    </xf>
    <xf numFmtId="37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5" fillId="0" borderId="14" xfId="56" applyNumberFormat="1" applyFont="1" applyBorder="1" applyAlignment="1">
      <alignment horizontal="center"/>
      <protection/>
    </xf>
    <xf numFmtId="3" fontId="5" fillId="0" borderId="0" xfId="56" applyNumberFormat="1" applyFont="1" applyBorder="1" applyAlignment="1">
      <alignment horizontal="center"/>
      <protection/>
    </xf>
    <xf numFmtId="3" fontId="5" fillId="0" borderId="15" xfId="56" applyNumberFormat="1" applyFont="1" applyBorder="1" applyAlignment="1">
      <alignment horizontal="center"/>
      <protection/>
    </xf>
    <xf numFmtId="3" fontId="5" fillId="0" borderId="18" xfId="56" applyNumberFormat="1" applyFont="1" applyBorder="1" applyAlignment="1">
      <alignment horizontal="center"/>
      <protection/>
    </xf>
    <xf numFmtId="3" fontId="5" fillId="0" borderId="19" xfId="56" applyNumberFormat="1" applyFont="1" applyBorder="1" applyAlignment="1">
      <alignment horizontal="center"/>
      <protection/>
    </xf>
    <xf numFmtId="3" fontId="5" fillId="0" borderId="20" xfId="56" applyNumberFormat="1" applyFont="1" applyBorder="1" applyAlignment="1">
      <alignment horizontal="center"/>
      <protection/>
    </xf>
    <xf numFmtId="3" fontId="5" fillId="0" borderId="21" xfId="56" applyNumberFormat="1" applyFont="1" applyBorder="1" applyAlignment="1" applyProtection="1">
      <alignment horizontal="center"/>
      <protection/>
    </xf>
    <xf numFmtId="3" fontId="5" fillId="0" borderId="14" xfId="56" applyNumberFormat="1" applyFont="1" applyBorder="1" applyAlignment="1" applyProtection="1">
      <alignment horizontal="center"/>
      <protection/>
    </xf>
    <xf numFmtId="3" fontId="5" fillId="0" borderId="0" xfId="56" applyNumberFormat="1" applyFont="1" applyBorder="1" applyAlignment="1" applyProtection="1">
      <alignment horizontal="center"/>
      <protection/>
    </xf>
    <xf numFmtId="3" fontId="5" fillId="0" borderId="18" xfId="56" applyNumberFormat="1" applyFont="1" applyBorder="1" applyAlignment="1" applyProtection="1">
      <alignment horizontal="center"/>
      <protection/>
    </xf>
    <xf numFmtId="3" fontId="5" fillId="0" borderId="19" xfId="56" applyNumberFormat="1" applyFont="1" applyBorder="1" applyAlignment="1" applyProtection="1">
      <alignment horizontal="center"/>
      <protection/>
    </xf>
    <xf numFmtId="3" fontId="5" fillId="0" borderId="20" xfId="56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UD-78-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1">
      <selection activeCell="D12" sqref="D12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3.8515625" style="0" bestFit="1" customWidth="1"/>
    <col min="4" max="5" width="14.140625" style="0" customWidth="1"/>
  </cols>
  <sheetData>
    <row r="1" spans="1:2" ht="12.75">
      <c r="A1" s="23" t="s">
        <v>114</v>
      </c>
      <c r="B1" s="1"/>
    </row>
    <row r="2" spans="1:2" ht="12.75">
      <c r="A2" s="1" t="s">
        <v>107</v>
      </c>
      <c r="B2" s="1"/>
    </row>
    <row r="3" spans="1:5" s="12" customFormat="1" ht="12.75">
      <c r="A3" s="27" t="s">
        <v>129</v>
      </c>
      <c r="B3" s="2"/>
      <c r="C3" s="10" t="s">
        <v>108</v>
      </c>
      <c r="D3" s="11" t="s">
        <v>109</v>
      </c>
      <c r="E3" s="13"/>
    </row>
    <row r="4" spans="1:5" s="12" customFormat="1" ht="12.75">
      <c r="A4" s="2"/>
      <c r="B4" s="2"/>
      <c r="C4" s="13" t="s">
        <v>121</v>
      </c>
      <c r="D4" s="13"/>
      <c r="E4" s="13"/>
    </row>
    <row r="5" spans="1:5" s="12" customFormat="1" ht="12.75">
      <c r="A5" s="3" t="s">
        <v>0</v>
      </c>
      <c r="B5" s="3" t="s">
        <v>1</v>
      </c>
      <c r="C5" s="16" t="s">
        <v>110</v>
      </c>
      <c r="D5" s="16" t="s">
        <v>112</v>
      </c>
      <c r="E5" s="16" t="s">
        <v>111</v>
      </c>
    </row>
    <row r="6" spans="1:8" ht="12.75">
      <c r="A6" s="4" t="s">
        <v>2</v>
      </c>
      <c r="B6" s="5" t="s">
        <v>3</v>
      </c>
      <c r="C6" s="14">
        <f>+' I&amp;R '!E6</f>
        <v>20590</v>
      </c>
      <c r="D6" s="14">
        <f>'ADRC PA Link'!E6</f>
        <v>0</v>
      </c>
      <c r="E6" s="18">
        <f aca="true" t="shared" si="0" ref="E6:E37">SUM(C6:D6)</f>
        <v>20590</v>
      </c>
      <c r="H6" s="14"/>
    </row>
    <row r="7" spans="1:8" ht="12.75">
      <c r="A7" s="4" t="s">
        <v>4</v>
      </c>
      <c r="B7" s="5" t="s">
        <v>5</v>
      </c>
      <c r="C7" s="14">
        <f>+' I&amp;R '!E7</f>
        <v>28480</v>
      </c>
      <c r="D7" s="14">
        <f>'ADRC PA Link'!E7</f>
        <v>86612</v>
      </c>
      <c r="E7" s="18">
        <f t="shared" si="0"/>
        <v>115092</v>
      </c>
      <c r="H7" s="14"/>
    </row>
    <row r="8" spans="1:8" ht="12.75">
      <c r="A8" s="4" t="s">
        <v>6</v>
      </c>
      <c r="B8" s="5" t="s">
        <v>7</v>
      </c>
      <c r="C8" s="14">
        <f>+' I&amp;R '!E8</f>
        <v>19400</v>
      </c>
      <c r="D8" s="14">
        <f>'ADRC PA Link'!E8</f>
        <v>0</v>
      </c>
      <c r="E8" s="18">
        <f t="shared" si="0"/>
        <v>19400</v>
      </c>
      <c r="H8" s="14"/>
    </row>
    <row r="9" spans="1:8" ht="12.75">
      <c r="A9" s="4" t="s">
        <v>8</v>
      </c>
      <c r="B9" s="5" t="s">
        <v>9</v>
      </c>
      <c r="C9" s="14">
        <f>+' I&amp;R '!E9</f>
        <v>71296</v>
      </c>
      <c r="D9" s="14">
        <f>'ADRC PA Link'!E9</f>
        <v>0</v>
      </c>
      <c r="E9" s="18">
        <f t="shared" si="0"/>
        <v>71296</v>
      </c>
      <c r="H9" s="14"/>
    </row>
    <row r="10" spans="1:8" ht="12.75">
      <c r="A10" s="4" t="s">
        <v>10</v>
      </c>
      <c r="B10" s="5" t="s">
        <v>11</v>
      </c>
      <c r="C10" s="14">
        <f>+' I&amp;R '!E10</f>
        <v>22328</v>
      </c>
      <c r="D10" s="14">
        <f>'ADRC PA Link'!E10</f>
        <v>0</v>
      </c>
      <c r="E10" s="18">
        <f t="shared" si="0"/>
        <v>22328</v>
      </c>
      <c r="H10" s="14"/>
    </row>
    <row r="11" spans="1:8" ht="12.75">
      <c r="A11" s="4" t="s">
        <v>12</v>
      </c>
      <c r="B11" s="5" t="s">
        <v>13</v>
      </c>
      <c r="C11" s="14">
        <f>+' I&amp;R '!E11</f>
        <v>233098</v>
      </c>
      <c r="D11" s="14">
        <f>'ADRC PA Link'!E11</f>
        <v>0</v>
      </c>
      <c r="E11" s="18">
        <f t="shared" si="0"/>
        <v>233098</v>
      </c>
      <c r="H11" s="14"/>
    </row>
    <row r="12" spans="1:8" ht="12.75">
      <c r="A12" s="4" t="s">
        <v>14</v>
      </c>
      <c r="B12" s="5" t="s">
        <v>15</v>
      </c>
      <c r="C12" s="14">
        <f>+' I&amp;R '!E12</f>
        <v>117628</v>
      </c>
      <c r="D12" s="14">
        <f>'ADRC PA Link'!E12</f>
        <v>91809</v>
      </c>
      <c r="E12" s="18">
        <f t="shared" si="0"/>
        <v>209437</v>
      </c>
      <c r="H12" s="14"/>
    </row>
    <row r="13" spans="1:8" ht="12.75">
      <c r="A13" s="4" t="s">
        <v>16</v>
      </c>
      <c r="B13" s="5" t="s">
        <v>17</v>
      </c>
      <c r="C13" s="14">
        <f>+' I&amp;R '!E13</f>
        <v>26362</v>
      </c>
      <c r="D13" s="14">
        <f>'ADRC PA Link'!E13</f>
        <v>194725</v>
      </c>
      <c r="E13" s="18">
        <f t="shared" si="0"/>
        <v>221087</v>
      </c>
      <c r="H13" s="14"/>
    </row>
    <row r="14" spans="1:8" ht="12.75">
      <c r="A14" s="4" t="s">
        <v>18</v>
      </c>
      <c r="B14" s="5" t="s">
        <v>19</v>
      </c>
      <c r="C14" s="14">
        <f>+' I&amp;R '!E14</f>
        <v>43882</v>
      </c>
      <c r="D14" s="14">
        <f>'ADRC PA Link'!E14</f>
        <v>88965</v>
      </c>
      <c r="E14" s="18">
        <f t="shared" si="0"/>
        <v>132847</v>
      </c>
      <c r="H14" s="14"/>
    </row>
    <row r="15" spans="1:8" ht="12.75">
      <c r="A15" s="4" t="s">
        <v>20</v>
      </c>
      <c r="B15" s="5" t="s">
        <v>21</v>
      </c>
      <c r="C15" s="14">
        <f>+' I&amp;R '!E15</f>
        <v>6608</v>
      </c>
      <c r="D15" s="14">
        <f>'ADRC PA Link'!E15</f>
        <v>0</v>
      </c>
      <c r="E15" s="18">
        <f t="shared" si="0"/>
        <v>6608</v>
      </c>
      <c r="H15" s="14"/>
    </row>
    <row r="16" spans="1:8" ht="12.75">
      <c r="A16" s="4" t="s">
        <v>22</v>
      </c>
      <c r="B16" s="5" t="s">
        <v>23</v>
      </c>
      <c r="C16" s="14">
        <f>+' I&amp;R '!E16</f>
        <v>166862</v>
      </c>
      <c r="D16" s="14">
        <f>'ADRC PA Link'!E16</f>
        <v>0</v>
      </c>
      <c r="E16" s="18">
        <f t="shared" si="0"/>
        <v>166862</v>
      </c>
      <c r="H16" s="14"/>
    </row>
    <row r="17" spans="1:8" ht="12.75">
      <c r="A17" s="4" t="s">
        <v>24</v>
      </c>
      <c r="B17" s="5" t="s">
        <v>25</v>
      </c>
      <c r="C17" s="14">
        <f>+' I&amp;R '!E17</f>
        <v>70824</v>
      </c>
      <c r="D17" s="14">
        <f>'ADRC PA Link'!E17</f>
        <v>0</v>
      </c>
      <c r="E17" s="18">
        <f t="shared" si="0"/>
        <v>70824</v>
      </c>
      <c r="H17" s="14"/>
    </row>
    <row r="18" spans="1:8" ht="12.75">
      <c r="A18" s="4" t="s">
        <v>26</v>
      </c>
      <c r="B18" s="5" t="s">
        <v>27</v>
      </c>
      <c r="C18" s="14">
        <f>+' I&amp;R '!E18</f>
        <v>29262</v>
      </c>
      <c r="D18" s="14">
        <f>'ADRC PA Link'!E18</f>
        <v>0</v>
      </c>
      <c r="E18" s="18">
        <f t="shared" si="0"/>
        <v>29262</v>
      </c>
      <c r="H18" s="14"/>
    </row>
    <row r="19" spans="1:8" ht="12.75">
      <c r="A19" s="4" t="s">
        <v>28</v>
      </c>
      <c r="B19" s="5" t="s">
        <v>29</v>
      </c>
      <c r="C19" s="14">
        <f>+' I&amp;R '!E19</f>
        <v>78084</v>
      </c>
      <c r="D19" s="14">
        <f>'ADRC PA Link'!E19</f>
        <v>0</v>
      </c>
      <c r="E19" s="18">
        <f t="shared" si="0"/>
        <v>78084</v>
      </c>
      <c r="H19" s="14"/>
    </row>
    <row r="20" spans="1:8" ht="12.75">
      <c r="A20" s="4" t="s">
        <v>30</v>
      </c>
      <c r="B20" s="5" t="s">
        <v>31</v>
      </c>
      <c r="C20" s="14">
        <f>+' I&amp;R '!E20</f>
        <v>22062</v>
      </c>
      <c r="D20" s="14">
        <f>'ADRC PA Link'!E20</f>
        <v>0</v>
      </c>
      <c r="E20" s="18">
        <f t="shared" si="0"/>
        <v>22062</v>
      </c>
      <c r="H20" s="14"/>
    </row>
    <row r="21" spans="1:8" ht="12.75">
      <c r="A21" s="4" t="s">
        <v>32</v>
      </c>
      <c r="B21" s="5" t="s">
        <v>33</v>
      </c>
      <c r="C21" s="14">
        <f>+' I&amp;R '!E21</f>
        <v>12924</v>
      </c>
      <c r="D21" s="14">
        <f>'ADRC PA Link'!E21</f>
        <v>0</v>
      </c>
      <c r="E21" s="18">
        <f t="shared" si="0"/>
        <v>12924</v>
      </c>
      <c r="H21" s="14"/>
    </row>
    <row r="22" spans="1:8" ht="12.75">
      <c r="A22" s="4" t="s">
        <v>34</v>
      </c>
      <c r="B22" s="5" t="s">
        <v>35</v>
      </c>
      <c r="C22" s="14">
        <f>+' I&amp;R '!E22</f>
        <v>132296</v>
      </c>
      <c r="D22" s="14">
        <f>'ADRC PA Link'!E22</f>
        <v>107683</v>
      </c>
      <c r="E22" s="18">
        <f t="shared" si="0"/>
        <v>239979</v>
      </c>
      <c r="H22" s="14"/>
    </row>
    <row r="23" spans="1:8" ht="12.75">
      <c r="A23" s="4" t="s">
        <v>36</v>
      </c>
      <c r="B23" s="5" t="s">
        <v>37</v>
      </c>
      <c r="C23" s="14">
        <f>+' I&amp;R '!E23</f>
        <v>760</v>
      </c>
      <c r="D23" s="14">
        <f>'ADRC PA Link'!E23</f>
        <v>0</v>
      </c>
      <c r="E23" s="18">
        <f t="shared" si="0"/>
        <v>760</v>
      </c>
      <c r="H23" s="14"/>
    </row>
    <row r="24" spans="1:8" ht="12.75">
      <c r="A24" s="4" t="s">
        <v>38</v>
      </c>
      <c r="B24" s="5" t="s">
        <v>39</v>
      </c>
      <c r="C24" s="14">
        <f>+' I&amp;R '!E24</f>
        <v>41316</v>
      </c>
      <c r="D24" s="14">
        <f>'ADRC PA Link'!E24</f>
        <v>0</v>
      </c>
      <c r="E24" s="18">
        <f t="shared" si="0"/>
        <v>41316</v>
      </c>
      <c r="H24" s="14"/>
    </row>
    <row r="25" spans="1:8" ht="12.75">
      <c r="A25" s="4" t="s">
        <v>40</v>
      </c>
      <c r="B25" s="5" t="s">
        <v>41</v>
      </c>
      <c r="C25" s="14">
        <f>+' I&amp;R '!E25</f>
        <v>7082</v>
      </c>
      <c r="D25" s="14">
        <f>'ADRC PA Link'!E25</f>
        <v>0</v>
      </c>
      <c r="E25" s="18">
        <f t="shared" si="0"/>
        <v>7082</v>
      </c>
      <c r="H25" s="14"/>
    </row>
    <row r="26" spans="1:8" ht="12.75">
      <c r="A26" s="4" t="s">
        <v>42</v>
      </c>
      <c r="B26" s="5" t="s">
        <v>43</v>
      </c>
      <c r="C26" s="14">
        <f>+' I&amp;R '!E26</f>
        <v>258612</v>
      </c>
      <c r="D26" s="14">
        <f>'ADRC PA Link'!E26</f>
        <v>151052</v>
      </c>
      <c r="E26" s="18">
        <f t="shared" si="0"/>
        <v>409664</v>
      </c>
      <c r="H26" s="14"/>
    </row>
    <row r="27" spans="1:8" ht="12.75">
      <c r="A27" s="4" t="s">
        <v>44</v>
      </c>
      <c r="B27" s="5" t="s">
        <v>45</v>
      </c>
      <c r="C27" s="14">
        <f>+' I&amp;R '!E27</f>
        <v>36544</v>
      </c>
      <c r="D27" s="14">
        <f>'ADRC PA Link'!E27</f>
        <v>0</v>
      </c>
      <c r="E27" s="18">
        <f t="shared" si="0"/>
        <v>36544</v>
      </c>
      <c r="H27" s="14"/>
    </row>
    <row r="28" spans="1:8" ht="12.75">
      <c r="A28" s="4" t="s">
        <v>46</v>
      </c>
      <c r="B28" s="5" t="s">
        <v>47</v>
      </c>
      <c r="C28" s="14">
        <f>+' I&amp;R '!E28</f>
        <v>34704</v>
      </c>
      <c r="D28" s="14">
        <f>'ADRC PA Link'!E28</f>
        <v>0</v>
      </c>
      <c r="E28" s="18">
        <f t="shared" si="0"/>
        <v>34704</v>
      </c>
      <c r="H28" s="14"/>
    </row>
    <row r="29" spans="1:8" ht="12.75">
      <c r="A29" s="4" t="s">
        <v>48</v>
      </c>
      <c r="B29" s="5" t="s">
        <v>49</v>
      </c>
      <c r="C29" s="14">
        <f>+' I&amp;R '!E29</f>
        <v>44022</v>
      </c>
      <c r="D29" s="14">
        <f>'ADRC PA Link'!E29</f>
        <v>0</v>
      </c>
      <c r="E29" s="18">
        <f t="shared" si="0"/>
        <v>44022</v>
      </c>
      <c r="H29" s="14"/>
    </row>
    <row r="30" spans="1:8" ht="12.75">
      <c r="A30" s="4" t="s">
        <v>50</v>
      </c>
      <c r="B30" s="5" t="s">
        <v>51</v>
      </c>
      <c r="C30" s="14">
        <f>+' I&amp;R '!E30</f>
        <v>101090</v>
      </c>
      <c r="D30" s="14">
        <f>'ADRC PA Link'!E30</f>
        <v>0</v>
      </c>
      <c r="E30" s="18">
        <f t="shared" si="0"/>
        <v>101090</v>
      </c>
      <c r="H30" s="14"/>
    </row>
    <row r="31" spans="1:8" ht="12.75">
      <c r="A31" s="4" t="s">
        <v>52</v>
      </c>
      <c r="B31" s="5" t="s">
        <v>53</v>
      </c>
      <c r="C31" s="14">
        <f>+' I&amp;R '!E31</f>
        <v>115340</v>
      </c>
      <c r="D31" s="14">
        <f>'ADRC PA Link'!E31</f>
        <v>123482</v>
      </c>
      <c r="E31" s="18">
        <f t="shared" si="0"/>
        <v>238822</v>
      </c>
      <c r="H31" s="14"/>
    </row>
    <row r="32" spans="1:8" ht="12.75">
      <c r="A32" s="4" t="s">
        <v>54</v>
      </c>
      <c r="B32" s="5" t="s">
        <v>55</v>
      </c>
      <c r="C32" s="14">
        <f>+' I&amp;R '!E32</f>
        <v>133468</v>
      </c>
      <c r="D32" s="14">
        <f>'ADRC PA Link'!E32</f>
        <v>0</v>
      </c>
      <c r="E32" s="18">
        <f t="shared" si="0"/>
        <v>133468</v>
      </c>
      <c r="H32" s="14"/>
    </row>
    <row r="33" spans="1:8" ht="12.75">
      <c r="A33" s="4" t="s">
        <v>56</v>
      </c>
      <c r="B33" s="5" t="s">
        <v>57</v>
      </c>
      <c r="C33" s="14">
        <f>+' I&amp;R '!E33</f>
        <v>57008</v>
      </c>
      <c r="D33" s="14">
        <f>'ADRC PA Link'!E33</f>
        <v>167038</v>
      </c>
      <c r="E33" s="18">
        <f t="shared" si="0"/>
        <v>224046</v>
      </c>
      <c r="H33" s="14"/>
    </row>
    <row r="34" spans="1:8" ht="12.75">
      <c r="A34" s="4" t="s">
        <v>58</v>
      </c>
      <c r="B34" s="5" t="s">
        <v>59</v>
      </c>
      <c r="C34" s="14">
        <f>+' I&amp;R '!E34</f>
        <v>106634</v>
      </c>
      <c r="D34" s="14">
        <f>'ADRC PA Link'!E34</f>
        <v>0</v>
      </c>
      <c r="E34" s="18">
        <f t="shared" si="0"/>
        <v>106634</v>
      </c>
      <c r="F34" s="14"/>
      <c r="H34" s="14"/>
    </row>
    <row r="35" spans="1:8" ht="12.75">
      <c r="A35" s="4" t="s">
        <v>60</v>
      </c>
      <c r="B35" s="5" t="s">
        <v>61</v>
      </c>
      <c r="C35" s="14">
        <f>+' I&amp;R '!E35</f>
        <v>136818</v>
      </c>
      <c r="D35" s="14">
        <f>'ADRC PA Link'!E35</f>
        <v>0</v>
      </c>
      <c r="E35" s="18">
        <f t="shared" si="0"/>
        <v>136818</v>
      </c>
      <c r="H35" s="14"/>
    </row>
    <row r="36" spans="1:8" ht="12.75">
      <c r="A36" s="4" t="s">
        <v>62</v>
      </c>
      <c r="B36" s="5" t="s">
        <v>63</v>
      </c>
      <c r="C36" s="14">
        <f>+' I&amp;R '!E36</f>
        <v>689084</v>
      </c>
      <c r="D36" s="14">
        <f>'ADRC PA Link'!E36</f>
        <v>200914</v>
      </c>
      <c r="E36" s="18">
        <f t="shared" si="0"/>
        <v>889998</v>
      </c>
      <c r="F36" s="14"/>
      <c r="H36" s="14"/>
    </row>
    <row r="37" spans="1:8" ht="12.75">
      <c r="A37" s="4" t="s">
        <v>64</v>
      </c>
      <c r="B37" s="5" t="s">
        <v>65</v>
      </c>
      <c r="C37" s="14">
        <f>+' I&amp;R '!E37</f>
        <v>228796</v>
      </c>
      <c r="D37" s="14">
        <f>'ADRC PA Link'!E37</f>
        <v>0</v>
      </c>
      <c r="E37" s="18">
        <f t="shared" si="0"/>
        <v>228796</v>
      </c>
      <c r="H37" s="14"/>
    </row>
    <row r="38" spans="1:8" ht="12.75">
      <c r="A38" s="4" t="s">
        <v>66</v>
      </c>
      <c r="B38" s="5" t="s">
        <v>67</v>
      </c>
      <c r="C38" s="14">
        <f>+' I&amp;R '!E38</f>
        <v>148534</v>
      </c>
      <c r="D38" s="14">
        <f>'ADRC PA Link'!E38</f>
        <v>83210</v>
      </c>
      <c r="E38" s="18">
        <f aca="true" t="shared" si="1" ref="E38:E57">SUM(C38:D38)</f>
        <v>231744</v>
      </c>
      <c r="H38" s="14"/>
    </row>
    <row r="39" spans="1:8" ht="12.75">
      <c r="A39" s="4" t="s">
        <v>68</v>
      </c>
      <c r="B39" s="5" t="s">
        <v>69</v>
      </c>
      <c r="C39" s="14">
        <f>+' I&amp;R '!E39</f>
        <v>14136</v>
      </c>
      <c r="D39" s="14">
        <f>'ADRC PA Link'!E39</f>
        <v>0</v>
      </c>
      <c r="E39" s="18">
        <f t="shared" si="1"/>
        <v>14136</v>
      </c>
      <c r="H39" s="14"/>
    </row>
    <row r="40" spans="1:8" ht="12.75">
      <c r="A40" s="4" t="s">
        <v>70</v>
      </c>
      <c r="B40" s="5" t="s">
        <v>71</v>
      </c>
      <c r="C40" s="14">
        <f>+' I&amp;R '!E40</f>
        <v>11276</v>
      </c>
      <c r="D40" s="14">
        <f>'ADRC PA Link'!E40</f>
        <v>0</v>
      </c>
      <c r="E40" s="18">
        <f t="shared" si="1"/>
        <v>11276</v>
      </c>
      <c r="H40" s="14"/>
    </row>
    <row r="41" spans="1:8" ht="12.75">
      <c r="A41" s="4" t="s">
        <v>72</v>
      </c>
      <c r="B41" s="5" t="s">
        <v>73</v>
      </c>
      <c r="C41" s="14">
        <f>+' I&amp;R '!E41</f>
        <v>15342</v>
      </c>
      <c r="D41" s="14">
        <f>'ADRC PA Link'!E41</f>
        <v>56312</v>
      </c>
      <c r="E41" s="18">
        <f t="shared" si="1"/>
        <v>71654</v>
      </c>
      <c r="H41" s="14"/>
    </row>
    <row r="42" spans="1:8" ht="12.75">
      <c r="A42" s="4" t="s">
        <v>74</v>
      </c>
      <c r="B42" s="5" t="s">
        <v>75</v>
      </c>
      <c r="C42" s="14">
        <f>+' I&amp;R '!E42</f>
        <v>24878</v>
      </c>
      <c r="D42" s="14">
        <f>'ADRC PA Link'!E42</f>
        <v>0</v>
      </c>
      <c r="E42" s="18">
        <f t="shared" si="1"/>
        <v>24878</v>
      </c>
      <c r="H42" s="14"/>
    </row>
    <row r="43" spans="1:8" ht="12.75">
      <c r="A43" s="4" t="s">
        <v>76</v>
      </c>
      <c r="B43" s="5" t="s">
        <v>77</v>
      </c>
      <c r="C43" s="14">
        <f>+' I&amp;R '!E43</f>
        <v>130646</v>
      </c>
      <c r="D43" s="14">
        <f>'ADRC PA Link'!E43</f>
        <v>0</v>
      </c>
      <c r="E43" s="18">
        <f t="shared" si="1"/>
        <v>130646</v>
      </c>
      <c r="H43" s="14"/>
    </row>
    <row r="44" spans="1:8" ht="12.75">
      <c r="A44" s="4" t="s">
        <v>78</v>
      </c>
      <c r="B44" s="5" t="s">
        <v>79</v>
      </c>
      <c r="C44" s="14">
        <f>+' I&amp;R '!E44</f>
        <v>4688</v>
      </c>
      <c r="D44" s="14">
        <f>'ADRC PA Link'!E44</f>
        <v>95146</v>
      </c>
      <c r="E44" s="18">
        <f t="shared" si="1"/>
        <v>99834</v>
      </c>
      <c r="H44" s="14"/>
    </row>
    <row r="45" spans="1:8" ht="12.75">
      <c r="A45" s="4" t="s">
        <v>80</v>
      </c>
      <c r="B45" s="5" t="s">
        <v>81</v>
      </c>
      <c r="C45" s="14">
        <f>+' I&amp;R '!E45</f>
        <v>92862</v>
      </c>
      <c r="D45" s="14">
        <f>'ADRC PA Link'!E45</f>
        <v>0</v>
      </c>
      <c r="E45" s="18">
        <f t="shared" si="1"/>
        <v>92862</v>
      </c>
      <c r="H45" s="14"/>
    </row>
    <row r="46" spans="1:8" ht="12.75">
      <c r="A46" s="4" t="s">
        <v>82</v>
      </c>
      <c r="B46" s="5" t="s">
        <v>83</v>
      </c>
      <c r="C46" s="14">
        <f>+' I&amp;R '!E46</f>
        <v>28680</v>
      </c>
      <c r="D46" s="14">
        <f>'ADRC PA Link'!E46</f>
        <v>62170</v>
      </c>
      <c r="E46" s="18">
        <f t="shared" si="1"/>
        <v>90850</v>
      </c>
      <c r="H46" s="14"/>
    </row>
    <row r="47" spans="1:8" ht="12.75">
      <c r="A47" s="4" t="s">
        <v>84</v>
      </c>
      <c r="B47" s="5" t="s">
        <v>85</v>
      </c>
      <c r="C47" s="14">
        <f>+' I&amp;R '!E47</f>
        <v>28054</v>
      </c>
      <c r="D47" s="14">
        <f>'ADRC PA Link'!E47</f>
        <v>0</v>
      </c>
      <c r="E47" s="18">
        <f t="shared" si="1"/>
        <v>28054</v>
      </c>
      <c r="H47" s="14"/>
    </row>
    <row r="48" spans="1:8" ht="12.75">
      <c r="A48" s="4" t="s">
        <v>86</v>
      </c>
      <c r="B48" s="5" t="s">
        <v>87</v>
      </c>
      <c r="C48" s="14">
        <f>+' I&amp;R '!E48</f>
        <v>1102</v>
      </c>
      <c r="D48" s="14">
        <f>'ADRC PA Link'!E48</f>
        <v>0</v>
      </c>
      <c r="E48" s="18">
        <f t="shared" si="1"/>
        <v>1102</v>
      </c>
      <c r="H48" s="14"/>
    </row>
    <row r="49" spans="1:8" ht="12.75">
      <c r="A49" s="4" t="s">
        <v>88</v>
      </c>
      <c r="B49" s="5" t="s">
        <v>89</v>
      </c>
      <c r="C49" s="14">
        <f>+' I&amp;R '!E49</f>
        <v>12520</v>
      </c>
      <c r="D49" s="14">
        <f>'ADRC PA Link'!E49</f>
        <v>0</v>
      </c>
      <c r="E49" s="18">
        <f t="shared" si="1"/>
        <v>12520</v>
      </c>
      <c r="H49" s="14"/>
    </row>
    <row r="50" spans="1:8" ht="12.75">
      <c r="A50" s="4" t="s">
        <v>90</v>
      </c>
      <c r="B50" s="5" t="s">
        <v>91</v>
      </c>
      <c r="C50" s="14">
        <f>+' I&amp;R '!E50</f>
        <v>20960</v>
      </c>
      <c r="D50" s="14">
        <f>'ADRC PA Link'!E50</f>
        <v>0</v>
      </c>
      <c r="E50" s="18">
        <f t="shared" si="1"/>
        <v>20960</v>
      </c>
      <c r="H50" s="14"/>
    </row>
    <row r="51" spans="1:8" ht="12.75">
      <c r="A51" s="4" t="s">
        <v>92</v>
      </c>
      <c r="B51" s="5" t="s">
        <v>93</v>
      </c>
      <c r="C51" s="14">
        <f>+' I&amp;R '!E51</f>
        <v>17714</v>
      </c>
      <c r="D51" s="14">
        <f>'ADRC PA Link'!E51</f>
        <v>0</v>
      </c>
      <c r="E51" s="18">
        <f t="shared" si="1"/>
        <v>17714</v>
      </c>
      <c r="H51" s="14"/>
    </row>
    <row r="52" spans="1:8" ht="12.75">
      <c r="A52" s="4" t="s">
        <v>94</v>
      </c>
      <c r="B52" s="5" t="s">
        <v>95</v>
      </c>
      <c r="C52" s="14">
        <f>+' I&amp;R '!E52</f>
        <v>32884</v>
      </c>
      <c r="D52" s="14">
        <f>'ADRC PA Link'!E52</f>
        <v>0</v>
      </c>
      <c r="E52" s="18">
        <f t="shared" si="1"/>
        <v>32884</v>
      </c>
      <c r="H52" s="14"/>
    </row>
    <row r="53" spans="1:8" ht="12.75">
      <c r="A53" s="4" t="s">
        <v>96</v>
      </c>
      <c r="B53" s="5" t="s">
        <v>97</v>
      </c>
      <c r="C53" s="14">
        <f>+' I&amp;R '!E53</f>
        <v>73798</v>
      </c>
      <c r="D53" s="14">
        <f>'ADRC PA Link'!E53</f>
        <v>0</v>
      </c>
      <c r="E53" s="18">
        <f t="shared" si="1"/>
        <v>73798</v>
      </c>
      <c r="H53" s="14"/>
    </row>
    <row r="54" spans="1:8" ht="12.75">
      <c r="A54" s="4" t="s">
        <v>98</v>
      </c>
      <c r="B54" s="5" t="s">
        <v>99</v>
      </c>
      <c r="C54" s="14">
        <f>+' I&amp;R '!E54</f>
        <v>20136</v>
      </c>
      <c r="D54" s="14">
        <f>'ADRC PA Link'!E54</f>
        <v>0</v>
      </c>
      <c r="E54" s="18">
        <f t="shared" si="1"/>
        <v>20136</v>
      </c>
      <c r="H54" s="14"/>
    </row>
    <row r="55" spans="1:8" ht="12.75">
      <c r="A55" s="4" t="s">
        <v>100</v>
      </c>
      <c r="B55" s="5" t="s">
        <v>101</v>
      </c>
      <c r="C55" s="14">
        <f>+' I&amp;R '!E55</f>
        <v>33480</v>
      </c>
      <c r="D55" s="14">
        <f>'ADRC PA Link'!E55</f>
        <v>76050</v>
      </c>
      <c r="E55" s="18">
        <f t="shared" si="1"/>
        <v>109530</v>
      </c>
      <c r="H55" s="14"/>
    </row>
    <row r="56" spans="1:8" ht="12.75">
      <c r="A56" s="4" t="s">
        <v>102</v>
      </c>
      <c r="B56" s="5" t="s">
        <v>103</v>
      </c>
      <c r="C56" s="14">
        <f>+' I&amp;R '!E56</f>
        <v>30040</v>
      </c>
      <c r="D56" s="14">
        <f>'ADRC PA Link'!E56</f>
        <v>0</v>
      </c>
      <c r="E56" s="18">
        <f t="shared" si="1"/>
        <v>30040</v>
      </c>
      <c r="H56" s="14"/>
    </row>
    <row r="57" spans="1:8" ht="12.75">
      <c r="A57" s="4" t="s">
        <v>104</v>
      </c>
      <c r="B57" s="5" t="s">
        <v>105</v>
      </c>
      <c r="C57" s="14">
        <f>+' I&amp;R '!E57</f>
        <v>21166</v>
      </c>
      <c r="D57" s="14">
        <f>'ADRC PA Link'!E57</f>
        <v>64832</v>
      </c>
      <c r="E57" s="20">
        <f t="shared" si="1"/>
        <v>85998</v>
      </c>
      <c r="H57" s="14"/>
    </row>
    <row r="58" spans="1:5" ht="13.5" thickBot="1">
      <c r="A58" s="6"/>
      <c r="B58" s="5" t="s">
        <v>106</v>
      </c>
      <c r="C58" s="19">
        <f>SUM(C6:C57)</f>
        <v>3856160</v>
      </c>
      <c r="D58" s="19">
        <f>SUM(D6:D57)</f>
        <v>1650000</v>
      </c>
      <c r="E58" s="19">
        <f>SUM(E6:E57)</f>
        <v>5506160</v>
      </c>
    </row>
    <row r="59" spans="3:5" ht="13.5" thickTop="1">
      <c r="C59" s="14"/>
      <c r="D59" s="14"/>
      <c r="E59" s="14"/>
    </row>
    <row r="61" spans="3:5" ht="12.75">
      <c r="C61" s="14"/>
      <c r="E61" s="14"/>
    </row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1">
      <selection activeCell="D54" sqref="D54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5" width="14.140625" style="0" customWidth="1"/>
  </cols>
  <sheetData>
    <row r="1" spans="1:2" ht="12.75">
      <c r="A1" s="23" t="s">
        <v>115</v>
      </c>
      <c r="B1" s="1"/>
    </row>
    <row r="2" spans="1:2" ht="12.75">
      <c r="A2" s="1" t="s">
        <v>107</v>
      </c>
      <c r="B2" s="1"/>
    </row>
    <row r="3" spans="1:5" s="12" customFormat="1" ht="12.75">
      <c r="A3" s="27" t="str">
        <f>+Initial!A3</f>
        <v>2021-22</v>
      </c>
      <c r="B3" s="2"/>
      <c r="C3" s="10" t="str">
        <f>+Initial!C3</f>
        <v>(1)</v>
      </c>
      <c r="D3" s="10" t="str">
        <f>+Initial!D3</f>
        <v>(2)</v>
      </c>
      <c r="E3" s="13"/>
    </row>
    <row r="4" spans="1:5" s="12" customFormat="1" ht="12.75">
      <c r="A4" s="2"/>
      <c r="B4" s="2"/>
      <c r="C4" s="13" t="str">
        <f>+Initial!C4</f>
        <v>I&amp;R and </v>
      </c>
      <c r="D4" s="10"/>
      <c r="E4" s="13"/>
    </row>
    <row r="5" spans="1:5" s="12" customFormat="1" ht="12.75">
      <c r="A5" s="3" t="s">
        <v>0</v>
      </c>
      <c r="B5" s="3" t="s">
        <v>1</v>
      </c>
      <c r="C5" s="16" t="str">
        <f>+Initial!C5</f>
        <v>ASSESSMENT</v>
      </c>
      <c r="D5" s="25" t="str">
        <f>+Initial!D5</f>
        <v>ADRC</v>
      </c>
      <c r="E5" s="16" t="s">
        <v>111</v>
      </c>
    </row>
    <row r="6" spans="1:5" ht="12.75">
      <c r="A6" s="4" t="s">
        <v>2</v>
      </c>
      <c r="B6" s="5" t="s">
        <v>3</v>
      </c>
      <c r="C6" s="14">
        <f>+' I&amp;R '!I6</f>
        <v>4118</v>
      </c>
      <c r="D6" s="14">
        <f>+'ADRC PA Link'!I6</f>
        <v>0</v>
      </c>
      <c r="E6" s="18">
        <f aca="true" t="shared" si="0" ref="E6:E37">SUM(C6:D6)</f>
        <v>4118</v>
      </c>
    </row>
    <row r="7" spans="1:5" ht="12.75">
      <c r="A7" s="4" t="s">
        <v>4</v>
      </c>
      <c r="B7" s="5" t="s">
        <v>5</v>
      </c>
      <c r="C7" s="14">
        <f>+' I&amp;R '!I7</f>
        <v>1926</v>
      </c>
      <c r="D7" s="14">
        <f>+'ADRC PA Link'!I7</f>
        <v>0</v>
      </c>
      <c r="E7" s="18">
        <f t="shared" si="0"/>
        <v>1926</v>
      </c>
    </row>
    <row r="8" spans="1:5" ht="12.75">
      <c r="A8" s="4" t="s">
        <v>6</v>
      </c>
      <c r="B8" s="5" t="s">
        <v>7</v>
      </c>
      <c r="C8" s="14">
        <f>+' I&amp;R '!I8</f>
        <v>1764</v>
      </c>
      <c r="D8" s="14">
        <f>+'ADRC PA Link'!I8</f>
        <v>0</v>
      </c>
      <c r="E8" s="18">
        <f t="shared" si="0"/>
        <v>1764</v>
      </c>
    </row>
    <row r="9" spans="1:5" ht="12.75">
      <c r="A9" s="4" t="s">
        <v>8</v>
      </c>
      <c r="B9" s="5" t="s">
        <v>9</v>
      </c>
      <c r="C9" s="14">
        <f>+' I&amp;R '!I9</f>
        <v>-2638</v>
      </c>
      <c r="D9" s="14">
        <f>+'ADRC PA Link'!I9</f>
        <v>97358</v>
      </c>
      <c r="E9" s="18">
        <f t="shared" si="0"/>
        <v>94720</v>
      </c>
    </row>
    <row r="10" spans="1:5" ht="12.75">
      <c r="A10" s="4" t="s">
        <v>10</v>
      </c>
      <c r="B10" s="5" t="s">
        <v>11</v>
      </c>
      <c r="C10" s="14">
        <f>+' I&amp;R '!I10</f>
        <v>1730</v>
      </c>
      <c r="D10" s="14">
        <f>+'ADRC PA Link'!I10</f>
        <v>0</v>
      </c>
      <c r="E10" s="18">
        <f t="shared" si="0"/>
        <v>1730</v>
      </c>
    </row>
    <row r="11" spans="1:5" ht="12.75">
      <c r="A11" s="4" t="s">
        <v>12</v>
      </c>
      <c r="B11" s="5" t="s">
        <v>13</v>
      </c>
      <c r="C11" s="14">
        <f>+' I&amp;R '!I11</f>
        <v>18016</v>
      </c>
      <c r="D11" s="14">
        <f>+'ADRC PA Link'!I11</f>
        <v>0</v>
      </c>
      <c r="E11" s="18">
        <f t="shared" si="0"/>
        <v>18016</v>
      </c>
    </row>
    <row r="12" spans="1:5" ht="12.75">
      <c r="A12" s="4" t="s">
        <v>14</v>
      </c>
      <c r="B12" s="5" t="s">
        <v>15</v>
      </c>
      <c r="C12" s="14">
        <f>+' I&amp;R '!I12</f>
        <v>-5282</v>
      </c>
      <c r="D12" s="14">
        <f>+'ADRC PA Link'!I12</f>
        <v>0</v>
      </c>
      <c r="E12" s="18">
        <f t="shared" si="0"/>
        <v>-5282</v>
      </c>
    </row>
    <row r="13" spans="1:5" ht="12.75">
      <c r="A13" s="4" t="s">
        <v>16</v>
      </c>
      <c r="B13" s="5" t="s">
        <v>17</v>
      </c>
      <c r="C13" s="14">
        <f>+' I&amp;R '!I13</f>
        <v>7278</v>
      </c>
      <c r="D13" s="14">
        <f>+'ADRC PA Link'!I13</f>
        <v>-97358</v>
      </c>
      <c r="E13" s="18">
        <f t="shared" si="0"/>
        <v>-90080</v>
      </c>
    </row>
    <row r="14" spans="1:5" ht="12.75">
      <c r="A14" s="4" t="s">
        <v>18</v>
      </c>
      <c r="B14" s="5" t="s">
        <v>19</v>
      </c>
      <c r="C14" s="14">
        <f>+' I&amp;R '!I14</f>
        <v>-1742</v>
      </c>
      <c r="D14" s="14">
        <f>+'ADRC PA Link'!I14</f>
        <v>-44481</v>
      </c>
      <c r="E14" s="18">
        <f t="shared" si="0"/>
        <v>-46223</v>
      </c>
    </row>
    <row r="15" spans="1:5" ht="12.75">
      <c r="A15" s="4" t="s">
        <v>20</v>
      </c>
      <c r="B15" s="5" t="s">
        <v>21</v>
      </c>
      <c r="C15" s="14">
        <f>+' I&amp;R '!I15</f>
        <v>2826</v>
      </c>
      <c r="D15" s="14">
        <f>+'ADRC PA Link'!I15</f>
        <v>0</v>
      </c>
      <c r="E15" s="18">
        <f t="shared" si="0"/>
        <v>2826</v>
      </c>
    </row>
    <row r="16" spans="1:5" ht="12.75">
      <c r="A16" s="4" t="s">
        <v>22</v>
      </c>
      <c r="B16" s="5" t="s">
        <v>23</v>
      </c>
      <c r="C16" s="14">
        <f>+' I&amp;R '!I16</f>
        <v>-1920</v>
      </c>
      <c r="D16" s="14">
        <f>+'ADRC PA Link'!I16</f>
        <v>44481</v>
      </c>
      <c r="E16" s="18">
        <f t="shared" si="0"/>
        <v>42561</v>
      </c>
    </row>
    <row r="17" spans="1:5" ht="12.75">
      <c r="A17" s="4" t="s">
        <v>24</v>
      </c>
      <c r="B17" s="5" t="s">
        <v>25</v>
      </c>
      <c r="C17" s="14">
        <f>+' I&amp;R '!I17</f>
        <v>-2672</v>
      </c>
      <c r="D17" s="14">
        <f>+'ADRC PA Link'!I17</f>
        <v>0</v>
      </c>
      <c r="E17" s="18">
        <f t="shared" si="0"/>
        <v>-2672</v>
      </c>
    </row>
    <row r="18" spans="1:5" ht="12.75">
      <c r="A18" s="4" t="s">
        <v>26</v>
      </c>
      <c r="B18" s="5" t="s">
        <v>27</v>
      </c>
      <c r="C18" s="14">
        <f>+' I&amp;R '!I18</f>
        <v>1846</v>
      </c>
      <c r="D18" s="14">
        <f>+'ADRC PA Link'!I18</f>
        <v>0</v>
      </c>
      <c r="E18" s="18">
        <f t="shared" si="0"/>
        <v>1846</v>
      </c>
    </row>
    <row r="19" spans="1:5" ht="12.75">
      <c r="A19" s="4" t="s">
        <v>28</v>
      </c>
      <c r="B19" s="5" t="s">
        <v>29</v>
      </c>
      <c r="C19" s="14">
        <f>+' I&amp;R '!I19</f>
        <v>-2660</v>
      </c>
      <c r="D19" s="14">
        <f>+'ADRC PA Link'!I19</f>
        <v>0</v>
      </c>
      <c r="E19" s="18">
        <f t="shared" si="0"/>
        <v>-2660</v>
      </c>
    </row>
    <row r="20" spans="1:5" ht="12.75">
      <c r="A20" s="4" t="s">
        <v>30</v>
      </c>
      <c r="B20" s="5" t="s">
        <v>31</v>
      </c>
      <c r="C20" s="14">
        <f>+' I&amp;R '!I20</f>
        <v>1650</v>
      </c>
      <c r="D20" s="14">
        <f>+'ADRC PA Link'!I20</f>
        <v>0</v>
      </c>
      <c r="E20" s="18">
        <f t="shared" si="0"/>
        <v>1650</v>
      </c>
    </row>
    <row r="21" spans="1:5" ht="12.75">
      <c r="A21" s="4" t="s">
        <v>32</v>
      </c>
      <c r="B21" s="5" t="s">
        <v>33</v>
      </c>
      <c r="C21" s="14">
        <f>+' I&amp;R '!I21</f>
        <v>1892</v>
      </c>
      <c r="D21" s="14">
        <f>+'ADRC PA Link'!I21</f>
        <v>0</v>
      </c>
      <c r="E21" s="18">
        <f t="shared" si="0"/>
        <v>1892</v>
      </c>
    </row>
    <row r="22" spans="1:5" ht="12.75">
      <c r="A22" s="4" t="s">
        <v>34</v>
      </c>
      <c r="B22" s="5" t="s">
        <v>35</v>
      </c>
      <c r="C22" s="14">
        <f>+' I&amp;R '!I22</f>
        <v>-6614</v>
      </c>
      <c r="D22" s="14">
        <f>+'ADRC PA Link'!I22</f>
        <v>0</v>
      </c>
      <c r="E22" s="18">
        <f t="shared" si="0"/>
        <v>-6614</v>
      </c>
    </row>
    <row r="23" spans="1:5" ht="12.75">
      <c r="A23" s="4" t="s">
        <v>36</v>
      </c>
      <c r="B23" s="5" t="s">
        <v>37</v>
      </c>
      <c r="C23" s="14">
        <f>+' I&amp;R '!I23</f>
        <v>1754</v>
      </c>
      <c r="D23" s="14">
        <f>+'ADRC PA Link'!I23</f>
        <v>0</v>
      </c>
      <c r="E23" s="18">
        <f t="shared" si="0"/>
        <v>1754</v>
      </c>
    </row>
    <row r="24" spans="1:5" ht="12.75">
      <c r="A24" s="4" t="s">
        <v>38</v>
      </c>
      <c r="B24" s="5" t="s">
        <v>39</v>
      </c>
      <c r="C24" s="14">
        <f>+' I&amp;R '!I24</f>
        <v>2398</v>
      </c>
      <c r="D24" s="14">
        <f>+'ADRC PA Link'!I24</f>
        <v>0</v>
      </c>
      <c r="E24" s="18">
        <f t="shared" si="0"/>
        <v>2398</v>
      </c>
    </row>
    <row r="25" spans="1:5" ht="12.75">
      <c r="A25" s="4" t="s">
        <v>40</v>
      </c>
      <c r="B25" s="5" t="s">
        <v>41</v>
      </c>
      <c r="C25" s="14">
        <f>+' I&amp;R '!I25</f>
        <v>1996</v>
      </c>
      <c r="D25" s="14">
        <f>+'ADRC PA Link'!I25</f>
        <v>0</v>
      </c>
      <c r="E25" s="18">
        <f t="shared" si="0"/>
        <v>1996</v>
      </c>
    </row>
    <row r="26" spans="1:5" ht="12.75">
      <c r="A26" s="4" t="s">
        <v>42</v>
      </c>
      <c r="B26" s="5" t="s">
        <v>43</v>
      </c>
      <c r="C26" s="14">
        <f>+' I&amp;R '!I26</f>
        <v>-12930</v>
      </c>
      <c r="D26" s="14">
        <f>+'ADRC PA Link'!I26</f>
        <v>0</v>
      </c>
      <c r="E26" s="18">
        <f t="shared" si="0"/>
        <v>-12930</v>
      </c>
    </row>
    <row r="27" spans="1:5" ht="12.75">
      <c r="A27" s="4" t="s">
        <v>44</v>
      </c>
      <c r="B27" s="5" t="s">
        <v>45</v>
      </c>
      <c r="C27" s="14">
        <f>+' I&amp;R '!I27</f>
        <v>1038</v>
      </c>
      <c r="D27" s="14">
        <f>+'ADRC PA Link'!I27</f>
        <v>0</v>
      </c>
      <c r="E27" s="18">
        <f t="shared" si="0"/>
        <v>1038</v>
      </c>
    </row>
    <row r="28" spans="1:5" ht="12.75">
      <c r="A28" s="4" t="s">
        <v>46</v>
      </c>
      <c r="B28" s="5" t="s">
        <v>47</v>
      </c>
      <c r="C28" s="14">
        <f>+' I&amp;R '!I28</f>
        <v>4128</v>
      </c>
      <c r="D28" s="14">
        <f>+'ADRC PA Link'!I28</f>
        <v>0</v>
      </c>
      <c r="E28" s="18">
        <f t="shared" si="0"/>
        <v>4128</v>
      </c>
    </row>
    <row r="29" spans="1:5" ht="12.75">
      <c r="A29" s="4" t="s">
        <v>48</v>
      </c>
      <c r="B29" s="5" t="s">
        <v>49</v>
      </c>
      <c r="C29" s="14">
        <f>+' I&amp;R '!I29</f>
        <v>1972</v>
      </c>
      <c r="D29" s="14">
        <f>+'ADRC PA Link'!I29</f>
        <v>0</v>
      </c>
      <c r="E29" s="18">
        <f t="shared" si="0"/>
        <v>1972</v>
      </c>
    </row>
    <row r="30" spans="1:5" ht="12.75">
      <c r="A30" s="4" t="s">
        <v>50</v>
      </c>
      <c r="B30" s="5" t="s">
        <v>51</v>
      </c>
      <c r="C30" s="14">
        <f>+' I&amp;R '!I30</f>
        <v>5894</v>
      </c>
      <c r="D30" s="14">
        <f>+'ADRC PA Link'!I30</f>
        <v>0</v>
      </c>
      <c r="E30" s="18">
        <f t="shared" si="0"/>
        <v>5894</v>
      </c>
    </row>
    <row r="31" spans="1:5" ht="12.75">
      <c r="A31" s="4" t="s">
        <v>52</v>
      </c>
      <c r="B31" s="5" t="s">
        <v>53</v>
      </c>
      <c r="C31" s="14">
        <f>+' I&amp;R '!I31</f>
        <v>6550</v>
      </c>
      <c r="D31" s="14">
        <f>+'ADRC PA Link'!I31</f>
        <v>0</v>
      </c>
      <c r="E31" s="18">
        <f t="shared" si="0"/>
        <v>6550</v>
      </c>
    </row>
    <row r="32" spans="1:5" ht="12.75">
      <c r="A32" s="4" t="s">
        <v>54</v>
      </c>
      <c r="B32" s="5" t="s">
        <v>55</v>
      </c>
      <c r="C32" s="14">
        <f>+' I&amp;R '!I32</f>
        <v>-6674</v>
      </c>
      <c r="D32" s="14">
        <f>+'ADRC PA Link'!I32</f>
        <v>0</v>
      </c>
      <c r="E32" s="18">
        <f t="shared" si="0"/>
        <v>-6674</v>
      </c>
    </row>
    <row r="33" spans="1:5" ht="12.75">
      <c r="A33" s="4" t="s">
        <v>56</v>
      </c>
      <c r="B33" s="5" t="s">
        <v>57</v>
      </c>
      <c r="C33" s="14">
        <f>+' I&amp;R '!I33</f>
        <v>8984</v>
      </c>
      <c r="D33" s="14">
        <f>+'ADRC PA Link'!I33</f>
        <v>80000</v>
      </c>
      <c r="E33" s="18">
        <f t="shared" si="0"/>
        <v>88984</v>
      </c>
    </row>
    <row r="34" spans="1:5" ht="12.75">
      <c r="A34" s="4" t="s">
        <v>58</v>
      </c>
      <c r="B34" s="5" t="s">
        <v>59</v>
      </c>
      <c r="C34" s="14">
        <f>+' I&amp;R '!I34</f>
        <v>6758</v>
      </c>
      <c r="D34" s="14">
        <f>+'ADRC PA Link'!I34</f>
        <v>0</v>
      </c>
      <c r="E34" s="18">
        <f t="shared" si="0"/>
        <v>6758</v>
      </c>
    </row>
    <row r="35" spans="1:5" ht="12.75">
      <c r="A35" s="4" t="s">
        <v>60</v>
      </c>
      <c r="B35" s="5" t="s">
        <v>61</v>
      </c>
      <c r="C35" s="14">
        <f>+' I&amp;R '!I35</f>
        <v>-6840</v>
      </c>
      <c r="D35" s="14">
        <f>+'ADRC PA Link'!I35</f>
        <v>0</v>
      </c>
      <c r="E35" s="18">
        <f t="shared" si="0"/>
        <v>-6840</v>
      </c>
    </row>
    <row r="36" spans="1:5" ht="12.75">
      <c r="A36" s="4" t="s">
        <v>62</v>
      </c>
      <c r="B36" s="5" t="s">
        <v>63</v>
      </c>
      <c r="C36" s="14">
        <f>+' I&amp;R '!I36</f>
        <v>-27720</v>
      </c>
      <c r="D36" s="14">
        <f>+'ADRC PA Link'!I36</f>
        <v>-80000</v>
      </c>
      <c r="E36" s="18">
        <f t="shared" si="0"/>
        <v>-107720</v>
      </c>
    </row>
    <row r="37" spans="1:5" ht="12.75">
      <c r="A37" s="4" t="s">
        <v>64</v>
      </c>
      <c r="B37" s="5" t="s">
        <v>65</v>
      </c>
      <c r="C37" s="14">
        <f>+' I&amp;R '!I37</f>
        <v>-11440</v>
      </c>
      <c r="D37" s="14">
        <f>+'ADRC PA Link'!I37</f>
        <v>0</v>
      </c>
      <c r="E37" s="18">
        <f t="shared" si="0"/>
        <v>-11440</v>
      </c>
    </row>
    <row r="38" spans="1:5" ht="12.75">
      <c r="A38" s="4" t="s">
        <v>66</v>
      </c>
      <c r="B38" s="5" t="s">
        <v>67</v>
      </c>
      <c r="C38" s="14">
        <f>+' I&amp;R '!I38</f>
        <v>-7426</v>
      </c>
      <c r="D38" s="14">
        <f>+'ADRC PA Link'!I38</f>
        <v>0</v>
      </c>
      <c r="E38" s="18">
        <f aca="true" t="shared" si="1" ref="E38:E57">SUM(C38:D38)</f>
        <v>-7426</v>
      </c>
    </row>
    <row r="39" spans="1:5" ht="12.75">
      <c r="A39" s="4" t="s">
        <v>68</v>
      </c>
      <c r="B39" s="5" t="s">
        <v>69</v>
      </c>
      <c r="C39" s="14">
        <f>+' I&amp;R '!I39</f>
        <v>3782</v>
      </c>
      <c r="D39" s="14">
        <f>+'ADRC PA Link'!I39</f>
        <v>0</v>
      </c>
      <c r="E39" s="18">
        <f t="shared" si="1"/>
        <v>3782</v>
      </c>
    </row>
    <row r="40" spans="1:5" ht="12.75">
      <c r="A40" s="4" t="s">
        <v>70</v>
      </c>
      <c r="B40" s="5" t="s">
        <v>71</v>
      </c>
      <c r="C40" s="14">
        <f>+' I&amp;R '!I40</f>
        <v>1510</v>
      </c>
      <c r="D40" s="14">
        <f>+'ADRC PA Link'!I40</f>
        <v>32414</v>
      </c>
      <c r="E40" s="18">
        <f t="shared" si="1"/>
        <v>33924</v>
      </c>
    </row>
    <row r="41" spans="1:5" ht="12.75">
      <c r="A41" s="4" t="s">
        <v>72</v>
      </c>
      <c r="B41" s="5" t="s">
        <v>73</v>
      </c>
      <c r="C41" s="14">
        <f>+' I&amp;R '!I41</f>
        <v>3968</v>
      </c>
      <c r="D41" s="14">
        <f>+'ADRC PA Link'!I41</f>
        <v>0</v>
      </c>
      <c r="E41" s="18">
        <f t="shared" si="1"/>
        <v>3968</v>
      </c>
    </row>
    <row r="42" spans="1:5" ht="12.75">
      <c r="A42" s="4" t="s">
        <v>74</v>
      </c>
      <c r="B42" s="5" t="s">
        <v>75</v>
      </c>
      <c r="C42" s="14">
        <f>+' I&amp;R '!I42</f>
        <v>5442</v>
      </c>
      <c r="D42" s="14">
        <f>+'ADRC PA Link'!I42</f>
        <v>0</v>
      </c>
      <c r="E42" s="18">
        <f t="shared" si="1"/>
        <v>5442</v>
      </c>
    </row>
    <row r="43" spans="1:5" ht="12.75">
      <c r="A43" s="4" t="s">
        <v>76</v>
      </c>
      <c r="B43" s="5" t="s">
        <v>77</v>
      </c>
      <c r="C43" s="14">
        <f>+' I&amp;R '!I43</f>
        <v>-6532</v>
      </c>
      <c r="D43" s="14">
        <f>+'ADRC PA Link'!I43</f>
        <v>47572</v>
      </c>
      <c r="E43" s="18">
        <f t="shared" si="1"/>
        <v>41040</v>
      </c>
    </row>
    <row r="44" spans="1:5" ht="12.75">
      <c r="A44" s="4" t="s">
        <v>78</v>
      </c>
      <c r="B44" s="5" t="s">
        <v>79</v>
      </c>
      <c r="C44" s="14">
        <f>+' I&amp;R '!I44</f>
        <v>1382</v>
      </c>
      <c r="D44" s="14">
        <f>+'ADRC PA Link'!I44</f>
        <v>-47572</v>
      </c>
      <c r="E44" s="18">
        <f t="shared" si="1"/>
        <v>-46190</v>
      </c>
    </row>
    <row r="45" spans="1:5" ht="12.75">
      <c r="A45" s="4" t="s">
        <v>80</v>
      </c>
      <c r="B45" s="5" t="s">
        <v>81</v>
      </c>
      <c r="C45" s="14">
        <f>+' I&amp;R '!I45</f>
        <v>-4644</v>
      </c>
      <c r="D45" s="14">
        <f>+'ADRC PA Link'!I45</f>
        <v>0</v>
      </c>
      <c r="E45" s="18">
        <f t="shared" si="1"/>
        <v>-4644</v>
      </c>
    </row>
    <row r="46" spans="1:5" ht="12.75">
      <c r="A46" s="4" t="s">
        <v>82</v>
      </c>
      <c r="B46" s="5" t="s">
        <v>83</v>
      </c>
      <c r="C46" s="14">
        <f>+' I&amp;R '!I46</f>
        <v>2004</v>
      </c>
      <c r="D46" s="14">
        <f>+'ADRC PA Link'!I46</f>
        <v>0</v>
      </c>
      <c r="E46" s="18">
        <f t="shared" si="1"/>
        <v>2004</v>
      </c>
    </row>
    <row r="47" spans="1:5" ht="12.75">
      <c r="A47" s="4" t="s">
        <v>84</v>
      </c>
      <c r="B47" s="5" t="s">
        <v>85</v>
      </c>
      <c r="C47" s="14">
        <f>+' I&amp;R '!I47</f>
        <v>-1402</v>
      </c>
      <c r="D47" s="14">
        <f>+'ADRC PA Link'!I47</f>
        <v>0</v>
      </c>
      <c r="E47" s="18">
        <f t="shared" si="1"/>
        <v>-1402</v>
      </c>
    </row>
    <row r="48" spans="1:5" ht="12.75">
      <c r="A48" s="4" t="s">
        <v>86</v>
      </c>
      <c r="B48" s="5" t="s">
        <v>87</v>
      </c>
      <c r="C48" s="14">
        <f>+' I&amp;R '!I48</f>
        <v>1232</v>
      </c>
      <c r="D48" s="14">
        <f>+'ADRC PA Link'!I48</f>
        <v>0</v>
      </c>
      <c r="E48" s="18">
        <f t="shared" si="1"/>
        <v>1232</v>
      </c>
    </row>
    <row r="49" spans="1:5" ht="12.75">
      <c r="A49" s="4" t="s">
        <v>88</v>
      </c>
      <c r="B49" s="5" t="s">
        <v>89</v>
      </c>
      <c r="C49" s="14">
        <f>+' I&amp;R '!I49</f>
        <v>1290</v>
      </c>
      <c r="D49" s="14">
        <f>+'ADRC PA Link'!I49</f>
        <v>0</v>
      </c>
      <c r="E49" s="18">
        <f t="shared" si="1"/>
        <v>1290</v>
      </c>
    </row>
    <row r="50" spans="1:5" ht="12.75">
      <c r="A50" s="4" t="s">
        <v>90</v>
      </c>
      <c r="B50" s="5" t="s">
        <v>91</v>
      </c>
      <c r="C50" s="14">
        <f>+' I&amp;R '!I50</f>
        <v>1752</v>
      </c>
      <c r="D50" s="14">
        <f>+'ADRC PA Link'!I50</f>
        <v>0</v>
      </c>
      <c r="E50" s="18">
        <f t="shared" si="1"/>
        <v>1752</v>
      </c>
    </row>
    <row r="51" spans="1:5" ht="12.75">
      <c r="A51" s="4" t="s">
        <v>92</v>
      </c>
      <c r="B51" s="5" t="s">
        <v>93</v>
      </c>
      <c r="C51" s="14">
        <f>+' I&amp;R '!I51</f>
        <v>1808</v>
      </c>
      <c r="D51" s="14">
        <f>+'ADRC PA Link'!I51</f>
        <v>0</v>
      </c>
      <c r="E51" s="18">
        <f t="shared" si="1"/>
        <v>1808</v>
      </c>
    </row>
    <row r="52" spans="1:5" ht="12.75">
      <c r="A52" s="4" t="s">
        <v>94</v>
      </c>
      <c r="B52" s="5" t="s">
        <v>95</v>
      </c>
      <c r="C52" s="14">
        <f>+' I&amp;R '!I52</f>
        <v>2248</v>
      </c>
      <c r="D52" s="14">
        <f>+'ADRC PA Link'!I52</f>
        <v>0</v>
      </c>
      <c r="E52" s="18">
        <f t="shared" si="1"/>
        <v>2248</v>
      </c>
    </row>
    <row r="53" spans="1:5" ht="12.75">
      <c r="A53" s="4" t="s">
        <v>96</v>
      </c>
      <c r="B53" s="5" t="s">
        <v>97</v>
      </c>
      <c r="C53" s="14">
        <f>+' I&amp;R '!I53</f>
        <v>-3690</v>
      </c>
      <c r="D53" s="14">
        <f>+'ADRC PA Link'!I53</f>
        <v>0</v>
      </c>
      <c r="E53" s="18">
        <f t="shared" si="1"/>
        <v>-3690</v>
      </c>
    </row>
    <row r="54" spans="1:5" ht="12.75">
      <c r="A54" s="4" t="s">
        <v>98</v>
      </c>
      <c r="B54" s="5" t="s">
        <v>99</v>
      </c>
      <c r="C54" s="14">
        <f>+' I&amp;R '!I54</f>
        <v>-1006</v>
      </c>
      <c r="D54" s="14">
        <f>+'ADRC PA Link'!I54</f>
        <v>0</v>
      </c>
      <c r="E54" s="18">
        <f t="shared" si="1"/>
        <v>-1006</v>
      </c>
    </row>
    <row r="55" spans="1:5" ht="12.75">
      <c r="A55" s="4" t="s">
        <v>100</v>
      </c>
      <c r="B55" s="5" t="s">
        <v>101</v>
      </c>
      <c r="C55" s="14">
        <f>+' I&amp;R '!I55</f>
        <v>2972</v>
      </c>
      <c r="D55" s="14">
        <f>+'ADRC PA Link'!I55</f>
        <v>0</v>
      </c>
      <c r="E55" s="18">
        <f t="shared" si="1"/>
        <v>2972</v>
      </c>
    </row>
    <row r="56" spans="1:5" ht="12.75">
      <c r="A56" s="4" t="s">
        <v>102</v>
      </c>
      <c r="B56" s="5" t="s">
        <v>103</v>
      </c>
      <c r="C56" s="14">
        <f>+' I&amp;R '!I56</f>
        <v>-1502</v>
      </c>
      <c r="D56" s="14">
        <f>+'ADRC PA Link'!I56</f>
        <v>0</v>
      </c>
      <c r="E56" s="18">
        <f t="shared" si="1"/>
        <v>-1502</v>
      </c>
    </row>
    <row r="57" spans="1:5" ht="12.75">
      <c r="A57" s="4" t="s">
        <v>104</v>
      </c>
      <c r="B57" s="5" t="s">
        <v>105</v>
      </c>
      <c r="C57" s="15">
        <f>+' I&amp;R '!I57</f>
        <v>1426</v>
      </c>
      <c r="D57" s="15">
        <f>+'ADRC PA Link'!I57</f>
        <v>-32414</v>
      </c>
      <c r="E57" s="18">
        <f t="shared" si="1"/>
        <v>-30988</v>
      </c>
    </row>
    <row r="58" spans="1:5" ht="13.5" thickBot="1">
      <c r="A58" s="6"/>
      <c r="B58" s="5" t="s">
        <v>106</v>
      </c>
      <c r="C58" s="19">
        <f>SUM(C6:C57)</f>
        <v>0</v>
      </c>
      <c r="D58" s="19">
        <f>SUM(D6:D57)</f>
        <v>0</v>
      </c>
      <c r="E58" s="19">
        <f>SUM(E6:E57)</f>
        <v>0</v>
      </c>
    </row>
    <row r="59" ht="13.5" thickTop="1"/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31">
      <selection activeCell="D57" sqref="D57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5.28125" style="0" bestFit="1" customWidth="1"/>
    <col min="4" max="5" width="14.140625" style="0" customWidth="1"/>
  </cols>
  <sheetData>
    <row r="1" spans="1:2" ht="12.75">
      <c r="A1" s="23" t="s">
        <v>117</v>
      </c>
      <c r="B1" s="1"/>
    </row>
    <row r="2" spans="1:2" ht="12.75">
      <c r="A2" s="1" t="s">
        <v>107</v>
      </c>
      <c r="B2" s="1"/>
    </row>
    <row r="3" spans="1:5" s="12" customFormat="1" ht="12.75">
      <c r="A3" s="27" t="str">
        <f>+Initial!A3</f>
        <v>2021-22</v>
      </c>
      <c r="B3" s="2"/>
      <c r="C3" s="10" t="str">
        <f>+Initial!C3</f>
        <v>(1)</v>
      </c>
      <c r="D3" s="10" t="str">
        <f>+Initial!D3</f>
        <v>(2)</v>
      </c>
      <c r="E3" s="13"/>
    </row>
    <row r="4" spans="1:5" s="12" customFormat="1" ht="12.75">
      <c r="A4" s="2"/>
      <c r="B4" s="2"/>
      <c r="C4" s="10" t="str">
        <f>+Initial!C4</f>
        <v>I&amp;R and </v>
      </c>
      <c r="D4" s="10"/>
      <c r="E4" s="13"/>
    </row>
    <row r="5" spans="1:5" s="12" customFormat="1" ht="12.75">
      <c r="A5" s="3" t="s">
        <v>0</v>
      </c>
      <c r="B5" s="3" t="s">
        <v>1</v>
      </c>
      <c r="C5" s="25" t="str">
        <f>+Initial!C5</f>
        <v>ASSESSMENT</v>
      </c>
      <c r="D5" s="25" t="str">
        <f>+Initial!D5</f>
        <v>ADRC</v>
      </c>
      <c r="E5" s="16" t="s">
        <v>111</v>
      </c>
    </row>
    <row r="6" spans="1:5" ht="12.75">
      <c r="A6" s="4" t="s">
        <v>2</v>
      </c>
      <c r="B6" s="5" t="s">
        <v>3</v>
      </c>
      <c r="C6" s="21">
        <f>Initial!C6+'Change No. 1'!C6</f>
        <v>24708</v>
      </c>
      <c r="D6" s="21">
        <f>Initial!D6+'Change No. 1'!D6</f>
        <v>0</v>
      </c>
      <c r="E6" s="18">
        <f aca="true" t="shared" si="0" ref="E6:E37">SUM(C6:D6)</f>
        <v>24708</v>
      </c>
    </row>
    <row r="7" spans="1:5" ht="12.75">
      <c r="A7" s="4" t="s">
        <v>4</v>
      </c>
      <c r="B7" s="5" t="s">
        <v>5</v>
      </c>
      <c r="C7" s="21">
        <f>Initial!C7+'Change No. 1'!C7</f>
        <v>30406</v>
      </c>
      <c r="D7" s="21">
        <f>Initial!D7+'Change No. 1'!D7</f>
        <v>86612</v>
      </c>
      <c r="E7" s="18">
        <f t="shared" si="0"/>
        <v>117018</v>
      </c>
    </row>
    <row r="8" spans="1:5" ht="12.75">
      <c r="A8" s="4" t="s">
        <v>6</v>
      </c>
      <c r="B8" s="5" t="s">
        <v>7</v>
      </c>
      <c r="C8" s="21">
        <f>Initial!C8+'Change No. 1'!C8</f>
        <v>21164</v>
      </c>
      <c r="D8" s="21">
        <f>Initial!D8+'Change No. 1'!D8</f>
        <v>0</v>
      </c>
      <c r="E8" s="18">
        <f t="shared" si="0"/>
        <v>21164</v>
      </c>
    </row>
    <row r="9" spans="1:5" ht="12.75">
      <c r="A9" s="4" t="s">
        <v>8</v>
      </c>
      <c r="B9" s="5" t="s">
        <v>9</v>
      </c>
      <c r="C9" s="21">
        <f>Initial!C9+'Change No. 1'!C9</f>
        <v>68658</v>
      </c>
      <c r="D9" s="21">
        <f>Initial!D9+'Change No. 1'!D9</f>
        <v>97358</v>
      </c>
      <c r="E9" s="18">
        <f t="shared" si="0"/>
        <v>166016</v>
      </c>
    </row>
    <row r="10" spans="1:5" ht="12.75">
      <c r="A10" s="4" t="s">
        <v>10</v>
      </c>
      <c r="B10" s="5" t="s">
        <v>11</v>
      </c>
      <c r="C10" s="21">
        <f>Initial!C10+'Change No. 1'!C10</f>
        <v>24058</v>
      </c>
      <c r="D10" s="21">
        <f>Initial!D10+'Change No. 1'!D10</f>
        <v>0</v>
      </c>
      <c r="E10" s="18">
        <f t="shared" si="0"/>
        <v>24058</v>
      </c>
    </row>
    <row r="11" spans="1:5" ht="12.75">
      <c r="A11" s="4" t="s">
        <v>12</v>
      </c>
      <c r="B11" s="5" t="s">
        <v>13</v>
      </c>
      <c r="C11" s="21">
        <f>Initial!C11+'Change No. 1'!C11</f>
        <v>251114</v>
      </c>
      <c r="D11" s="21">
        <f>Initial!D11+'Change No. 1'!D11</f>
        <v>0</v>
      </c>
      <c r="E11" s="18">
        <f t="shared" si="0"/>
        <v>251114</v>
      </c>
    </row>
    <row r="12" spans="1:5" ht="12.75">
      <c r="A12" s="4" t="s">
        <v>14</v>
      </c>
      <c r="B12" s="5" t="s">
        <v>15</v>
      </c>
      <c r="C12" s="21">
        <f>Initial!C12+'Change No. 1'!C12</f>
        <v>112346</v>
      </c>
      <c r="D12" s="21">
        <f>Initial!D12+'Change No. 1'!D12</f>
        <v>91809</v>
      </c>
      <c r="E12" s="18">
        <f t="shared" si="0"/>
        <v>204155</v>
      </c>
    </row>
    <row r="13" spans="1:5" ht="12.75">
      <c r="A13" s="4" t="s">
        <v>16</v>
      </c>
      <c r="B13" s="5" t="s">
        <v>17</v>
      </c>
      <c r="C13" s="21">
        <f>Initial!C13+'Change No. 1'!C13</f>
        <v>33640</v>
      </c>
      <c r="D13" s="21">
        <f>Initial!D13+'Change No. 1'!D13</f>
        <v>97367</v>
      </c>
      <c r="E13" s="18">
        <f t="shared" si="0"/>
        <v>131007</v>
      </c>
    </row>
    <row r="14" spans="1:5" ht="12.75">
      <c r="A14" s="4" t="s">
        <v>18</v>
      </c>
      <c r="B14" s="5" t="s">
        <v>19</v>
      </c>
      <c r="C14" s="21">
        <f>Initial!C14+'Change No. 1'!C14</f>
        <v>42140</v>
      </c>
      <c r="D14" s="21">
        <f>Initial!D14+'Change No. 1'!D14</f>
        <v>44484</v>
      </c>
      <c r="E14" s="18">
        <f t="shared" si="0"/>
        <v>86624</v>
      </c>
    </row>
    <row r="15" spans="1:5" ht="12.75">
      <c r="A15" s="4" t="s">
        <v>20</v>
      </c>
      <c r="B15" s="5" t="s">
        <v>21</v>
      </c>
      <c r="C15" s="21">
        <f>Initial!C15+'Change No. 1'!C15</f>
        <v>9434</v>
      </c>
      <c r="D15" s="21">
        <f>Initial!D15+'Change No. 1'!D15</f>
        <v>0</v>
      </c>
      <c r="E15" s="18">
        <f t="shared" si="0"/>
        <v>9434</v>
      </c>
    </row>
    <row r="16" spans="1:5" ht="12.75">
      <c r="A16" s="4" t="s">
        <v>22</v>
      </c>
      <c r="B16" s="5" t="s">
        <v>23</v>
      </c>
      <c r="C16" s="21">
        <f>Initial!C16+'Change No. 1'!C16</f>
        <v>164942</v>
      </c>
      <c r="D16" s="21">
        <f>Initial!D16+'Change No. 1'!D16</f>
        <v>44481</v>
      </c>
      <c r="E16" s="18">
        <f t="shared" si="0"/>
        <v>209423</v>
      </c>
    </row>
    <row r="17" spans="1:5" ht="12.75">
      <c r="A17" s="4" t="s">
        <v>24</v>
      </c>
      <c r="B17" s="5" t="s">
        <v>25</v>
      </c>
      <c r="C17" s="21">
        <f>Initial!C17+'Change No. 1'!C17</f>
        <v>68152</v>
      </c>
      <c r="D17" s="21">
        <f>Initial!D17+'Change No. 1'!D17</f>
        <v>0</v>
      </c>
      <c r="E17" s="18">
        <f t="shared" si="0"/>
        <v>68152</v>
      </c>
    </row>
    <row r="18" spans="1:5" ht="12.75">
      <c r="A18" s="4" t="s">
        <v>26</v>
      </c>
      <c r="B18" s="5" t="s">
        <v>27</v>
      </c>
      <c r="C18" s="21">
        <f>Initial!C18+'Change No. 1'!C18</f>
        <v>31108</v>
      </c>
      <c r="D18" s="21">
        <f>Initial!D18+'Change No. 1'!D18</f>
        <v>0</v>
      </c>
      <c r="E18" s="18">
        <f t="shared" si="0"/>
        <v>31108</v>
      </c>
    </row>
    <row r="19" spans="1:5" ht="12.75">
      <c r="A19" s="4" t="s">
        <v>28</v>
      </c>
      <c r="B19" s="5" t="s">
        <v>29</v>
      </c>
      <c r="C19" s="21">
        <f>Initial!C19+'Change No. 1'!C19</f>
        <v>75424</v>
      </c>
      <c r="D19" s="21">
        <f>Initial!D19+'Change No. 1'!D19</f>
        <v>0</v>
      </c>
      <c r="E19" s="18">
        <f t="shared" si="0"/>
        <v>75424</v>
      </c>
    </row>
    <row r="20" spans="1:5" ht="12.75">
      <c r="A20" s="4" t="s">
        <v>30</v>
      </c>
      <c r="B20" s="5" t="s">
        <v>31</v>
      </c>
      <c r="C20" s="21">
        <f>Initial!C20+'Change No. 1'!C20</f>
        <v>23712</v>
      </c>
      <c r="D20" s="21">
        <f>Initial!D20+'Change No. 1'!D20</f>
        <v>0</v>
      </c>
      <c r="E20" s="18">
        <f t="shared" si="0"/>
        <v>23712</v>
      </c>
    </row>
    <row r="21" spans="1:5" ht="12.75">
      <c r="A21" s="4" t="s">
        <v>32</v>
      </c>
      <c r="B21" s="5" t="s">
        <v>33</v>
      </c>
      <c r="C21" s="21">
        <f>Initial!C21+'Change No. 1'!C21</f>
        <v>14816</v>
      </c>
      <c r="D21" s="21">
        <f>Initial!D21+'Change No. 1'!D21</f>
        <v>0</v>
      </c>
      <c r="E21" s="18">
        <f t="shared" si="0"/>
        <v>14816</v>
      </c>
    </row>
    <row r="22" spans="1:5" ht="12.75">
      <c r="A22" s="4" t="s">
        <v>34</v>
      </c>
      <c r="B22" s="5" t="s">
        <v>35</v>
      </c>
      <c r="C22" s="21">
        <f>Initial!C22+'Change No. 1'!C22</f>
        <v>125682</v>
      </c>
      <c r="D22" s="21">
        <f>Initial!D22+'Change No. 1'!D22</f>
        <v>107683</v>
      </c>
      <c r="E22" s="18">
        <f t="shared" si="0"/>
        <v>233365</v>
      </c>
    </row>
    <row r="23" spans="1:5" ht="12.75">
      <c r="A23" s="4" t="s">
        <v>36</v>
      </c>
      <c r="B23" s="5" t="s">
        <v>37</v>
      </c>
      <c r="C23" s="21">
        <f>Initial!C23+'Change No. 1'!C23</f>
        <v>2514</v>
      </c>
      <c r="D23" s="21">
        <f>Initial!D23+'Change No. 1'!D23</f>
        <v>0</v>
      </c>
      <c r="E23" s="18">
        <f t="shared" si="0"/>
        <v>2514</v>
      </c>
    </row>
    <row r="24" spans="1:5" ht="12.75">
      <c r="A24" s="4" t="s">
        <v>38</v>
      </c>
      <c r="B24" s="5" t="s">
        <v>39</v>
      </c>
      <c r="C24" s="21">
        <f>Initial!C24+'Change No. 1'!C24</f>
        <v>43714</v>
      </c>
      <c r="D24" s="21">
        <f>Initial!D24+'Change No. 1'!D24</f>
        <v>0</v>
      </c>
      <c r="E24" s="18">
        <f t="shared" si="0"/>
        <v>43714</v>
      </c>
    </row>
    <row r="25" spans="1:5" ht="12.75">
      <c r="A25" s="4" t="s">
        <v>40</v>
      </c>
      <c r="B25" s="5" t="s">
        <v>41</v>
      </c>
      <c r="C25" s="21">
        <f>Initial!C25+'Change No. 1'!C25</f>
        <v>9078</v>
      </c>
      <c r="D25" s="21">
        <f>Initial!D25+'Change No. 1'!D25</f>
        <v>0</v>
      </c>
      <c r="E25" s="18">
        <f t="shared" si="0"/>
        <v>9078</v>
      </c>
    </row>
    <row r="26" spans="1:5" ht="12.75">
      <c r="A26" s="4" t="s">
        <v>42</v>
      </c>
      <c r="B26" s="5" t="s">
        <v>43</v>
      </c>
      <c r="C26" s="21">
        <f>Initial!C26+'Change No. 1'!C26</f>
        <v>245682</v>
      </c>
      <c r="D26" s="21">
        <f>Initial!D26+'Change No. 1'!D26</f>
        <v>151052</v>
      </c>
      <c r="E26" s="18">
        <f t="shared" si="0"/>
        <v>396734</v>
      </c>
    </row>
    <row r="27" spans="1:5" ht="12.75">
      <c r="A27" s="4" t="s">
        <v>44</v>
      </c>
      <c r="B27" s="5" t="s">
        <v>45</v>
      </c>
      <c r="C27" s="21">
        <f>Initial!C27+'Change No. 1'!C27</f>
        <v>37582</v>
      </c>
      <c r="D27" s="21">
        <f>Initial!D27+'Change No. 1'!D27</f>
        <v>0</v>
      </c>
      <c r="E27" s="18">
        <f t="shared" si="0"/>
        <v>37582</v>
      </c>
    </row>
    <row r="28" spans="1:5" ht="12.75">
      <c r="A28" s="4" t="s">
        <v>46</v>
      </c>
      <c r="B28" s="5" t="s">
        <v>47</v>
      </c>
      <c r="C28" s="21">
        <f>Initial!C28+'Change No. 1'!C28</f>
        <v>38832</v>
      </c>
      <c r="D28" s="21">
        <f>Initial!D28+'Change No. 1'!D28</f>
        <v>0</v>
      </c>
      <c r="E28" s="18">
        <f t="shared" si="0"/>
        <v>38832</v>
      </c>
    </row>
    <row r="29" spans="1:5" ht="12.75">
      <c r="A29" s="4" t="s">
        <v>48</v>
      </c>
      <c r="B29" s="5" t="s">
        <v>49</v>
      </c>
      <c r="C29" s="21">
        <f>Initial!C29+'Change No. 1'!C29</f>
        <v>45994</v>
      </c>
      <c r="D29" s="21">
        <f>Initial!D29+'Change No. 1'!D29</f>
        <v>0</v>
      </c>
      <c r="E29" s="18">
        <f t="shared" si="0"/>
        <v>45994</v>
      </c>
    </row>
    <row r="30" spans="1:5" ht="12.75">
      <c r="A30" s="4" t="s">
        <v>50</v>
      </c>
      <c r="B30" s="5" t="s">
        <v>51</v>
      </c>
      <c r="C30" s="21">
        <f>Initial!C30+'Change No. 1'!C30</f>
        <v>106984</v>
      </c>
      <c r="D30" s="21">
        <f>Initial!D30+'Change No. 1'!D30</f>
        <v>0</v>
      </c>
      <c r="E30" s="18">
        <f t="shared" si="0"/>
        <v>106984</v>
      </c>
    </row>
    <row r="31" spans="1:5" ht="12.75">
      <c r="A31" s="4" t="s">
        <v>52</v>
      </c>
      <c r="B31" s="5" t="s">
        <v>53</v>
      </c>
      <c r="C31" s="21">
        <f>Initial!C31+'Change No. 1'!C31</f>
        <v>121890</v>
      </c>
      <c r="D31" s="21">
        <f>Initial!D31+'Change No. 1'!D31</f>
        <v>123482</v>
      </c>
      <c r="E31" s="18">
        <f t="shared" si="0"/>
        <v>245372</v>
      </c>
    </row>
    <row r="32" spans="1:5" ht="12.75">
      <c r="A32" s="4" t="s">
        <v>54</v>
      </c>
      <c r="B32" s="5" t="s">
        <v>55</v>
      </c>
      <c r="C32" s="21">
        <f>Initial!C32+'Change No. 1'!C32</f>
        <v>126794</v>
      </c>
      <c r="D32" s="21">
        <f>Initial!D32+'Change No. 1'!D32</f>
        <v>0</v>
      </c>
      <c r="E32" s="18">
        <f t="shared" si="0"/>
        <v>126794</v>
      </c>
    </row>
    <row r="33" spans="1:5" ht="12.75">
      <c r="A33" s="4" t="s">
        <v>56</v>
      </c>
      <c r="B33" s="5" t="s">
        <v>57</v>
      </c>
      <c r="C33" s="21">
        <f>Initial!C33+'Change No. 1'!C33</f>
        <v>65992</v>
      </c>
      <c r="D33" s="21">
        <f>Initial!D33+'Change No. 1'!D33</f>
        <v>247038</v>
      </c>
      <c r="E33" s="18">
        <f t="shared" si="0"/>
        <v>313030</v>
      </c>
    </row>
    <row r="34" spans="1:5" ht="12.75">
      <c r="A34" s="4" t="s">
        <v>58</v>
      </c>
      <c r="B34" s="5" t="s">
        <v>59</v>
      </c>
      <c r="C34" s="21">
        <f>Initial!C34+'Change No. 1'!C34</f>
        <v>113392</v>
      </c>
      <c r="D34" s="21">
        <f>Initial!D34+'Change No. 1'!D34</f>
        <v>0</v>
      </c>
      <c r="E34" s="18">
        <f t="shared" si="0"/>
        <v>113392</v>
      </c>
    </row>
    <row r="35" spans="1:5" ht="12.75">
      <c r="A35" s="4" t="s">
        <v>60</v>
      </c>
      <c r="B35" s="5" t="s">
        <v>61</v>
      </c>
      <c r="C35" s="21">
        <f>Initial!C35+'Change No. 1'!C35</f>
        <v>129978</v>
      </c>
      <c r="D35" s="21">
        <f>Initial!D35+'Change No. 1'!D35</f>
        <v>0</v>
      </c>
      <c r="E35" s="18">
        <f t="shared" si="0"/>
        <v>129978</v>
      </c>
    </row>
    <row r="36" spans="1:5" ht="12.75">
      <c r="A36" s="4" t="s">
        <v>62</v>
      </c>
      <c r="B36" s="5" t="s">
        <v>63</v>
      </c>
      <c r="C36" s="21">
        <f>Initial!C36+'Change No. 1'!C36</f>
        <v>661364</v>
      </c>
      <c r="D36" s="21">
        <f>Initial!D36+'Change No. 1'!D36</f>
        <v>120914</v>
      </c>
      <c r="E36" s="18">
        <f t="shared" si="0"/>
        <v>782278</v>
      </c>
    </row>
    <row r="37" spans="1:5" ht="12.75">
      <c r="A37" s="4" t="s">
        <v>64</v>
      </c>
      <c r="B37" s="5" t="s">
        <v>65</v>
      </c>
      <c r="C37" s="21">
        <f>Initial!C37+'Change No. 1'!C37</f>
        <v>217356</v>
      </c>
      <c r="D37" s="21">
        <f>Initial!D37+'Change No. 1'!D37</f>
        <v>0</v>
      </c>
      <c r="E37" s="18">
        <f t="shared" si="0"/>
        <v>217356</v>
      </c>
    </row>
    <row r="38" spans="1:5" ht="12.75">
      <c r="A38" s="4" t="s">
        <v>66</v>
      </c>
      <c r="B38" s="5" t="s">
        <v>67</v>
      </c>
      <c r="C38" s="21">
        <f>Initial!C38+'Change No. 1'!C38</f>
        <v>141108</v>
      </c>
      <c r="D38" s="21">
        <f>Initial!D38+'Change No. 1'!D38</f>
        <v>83210</v>
      </c>
      <c r="E38" s="18">
        <f aca="true" t="shared" si="1" ref="E38:E57">SUM(C38:D38)</f>
        <v>224318</v>
      </c>
    </row>
    <row r="39" spans="1:5" ht="12.75">
      <c r="A39" s="4" t="s">
        <v>68</v>
      </c>
      <c r="B39" s="5" t="s">
        <v>69</v>
      </c>
      <c r="C39" s="21">
        <f>Initial!C39+'Change No. 1'!C39</f>
        <v>17918</v>
      </c>
      <c r="D39" s="21">
        <f>Initial!D39+'Change No. 1'!D39</f>
        <v>0</v>
      </c>
      <c r="E39" s="18">
        <f t="shared" si="1"/>
        <v>17918</v>
      </c>
    </row>
    <row r="40" spans="1:5" ht="12.75">
      <c r="A40" s="4" t="s">
        <v>70</v>
      </c>
      <c r="B40" s="5" t="s">
        <v>71</v>
      </c>
      <c r="C40" s="21">
        <f>Initial!C40+'Change No. 1'!C40</f>
        <v>12786</v>
      </c>
      <c r="D40" s="21">
        <f>Initial!D40+'Change No. 1'!D40</f>
        <v>32414</v>
      </c>
      <c r="E40" s="18">
        <f t="shared" si="1"/>
        <v>45200</v>
      </c>
    </row>
    <row r="41" spans="1:5" ht="12.75">
      <c r="A41" s="4" t="s">
        <v>72</v>
      </c>
      <c r="B41" s="5" t="s">
        <v>73</v>
      </c>
      <c r="C41" s="21">
        <f>Initial!C41+'Change No. 1'!C41</f>
        <v>19310</v>
      </c>
      <c r="D41" s="21">
        <f>Initial!D41+'Change No. 1'!D41</f>
        <v>56312</v>
      </c>
      <c r="E41" s="18">
        <f t="shared" si="1"/>
        <v>75622</v>
      </c>
    </row>
    <row r="42" spans="1:5" ht="12.75">
      <c r="A42" s="4" t="s">
        <v>74</v>
      </c>
      <c r="B42" s="5" t="s">
        <v>75</v>
      </c>
      <c r="C42" s="21">
        <f>Initial!C42+'Change No. 1'!C42</f>
        <v>30320</v>
      </c>
      <c r="D42" s="21">
        <f>Initial!D42+'Change No. 1'!D42</f>
        <v>0</v>
      </c>
      <c r="E42" s="18">
        <f t="shared" si="1"/>
        <v>30320</v>
      </c>
    </row>
    <row r="43" spans="1:5" ht="12.75">
      <c r="A43" s="4" t="s">
        <v>76</v>
      </c>
      <c r="B43" s="5" t="s">
        <v>77</v>
      </c>
      <c r="C43" s="21">
        <f>Initial!C43+'Change No. 1'!C43</f>
        <v>124114</v>
      </c>
      <c r="D43" s="21">
        <f>Initial!D43+'Change No. 1'!D43</f>
        <v>47572</v>
      </c>
      <c r="E43" s="18">
        <f t="shared" si="1"/>
        <v>171686</v>
      </c>
    </row>
    <row r="44" spans="1:5" ht="12.75">
      <c r="A44" s="4" t="s">
        <v>78</v>
      </c>
      <c r="B44" s="5" t="s">
        <v>79</v>
      </c>
      <c r="C44" s="21">
        <f>Initial!C44+'Change No. 1'!C44</f>
        <v>6070</v>
      </c>
      <c r="D44" s="21">
        <f>Initial!D44+'Change No. 1'!D44</f>
        <v>47574</v>
      </c>
      <c r="E44" s="18">
        <f t="shared" si="1"/>
        <v>53644</v>
      </c>
    </row>
    <row r="45" spans="1:5" ht="12.75">
      <c r="A45" s="4" t="s">
        <v>80</v>
      </c>
      <c r="B45" s="5" t="s">
        <v>81</v>
      </c>
      <c r="C45" s="21">
        <f>Initial!C45+'Change No. 1'!C45</f>
        <v>88218</v>
      </c>
      <c r="D45" s="21">
        <f>Initial!D45+'Change No. 1'!D45</f>
        <v>0</v>
      </c>
      <c r="E45" s="18">
        <f t="shared" si="1"/>
        <v>88218</v>
      </c>
    </row>
    <row r="46" spans="1:5" ht="12.75">
      <c r="A46" s="4" t="s">
        <v>82</v>
      </c>
      <c r="B46" s="5" t="s">
        <v>83</v>
      </c>
      <c r="C46" s="21">
        <f>Initial!C46+'Change No. 1'!C46</f>
        <v>30684</v>
      </c>
      <c r="D46" s="21">
        <f>Initial!D46+'Change No. 1'!D46</f>
        <v>62170</v>
      </c>
      <c r="E46" s="18">
        <f t="shared" si="1"/>
        <v>92854</v>
      </c>
    </row>
    <row r="47" spans="1:5" ht="12.75">
      <c r="A47" s="4" t="s">
        <v>84</v>
      </c>
      <c r="B47" s="5" t="s">
        <v>85</v>
      </c>
      <c r="C47" s="21">
        <f>Initial!C47+'Change No. 1'!C47</f>
        <v>26652</v>
      </c>
      <c r="D47" s="21">
        <f>Initial!D47+'Change No. 1'!D47</f>
        <v>0</v>
      </c>
      <c r="E47" s="18">
        <f t="shared" si="1"/>
        <v>26652</v>
      </c>
    </row>
    <row r="48" spans="1:5" ht="12.75">
      <c r="A48" s="4" t="s">
        <v>86</v>
      </c>
      <c r="B48" s="5" t="s">
        <v>87</v>
      </c>
      <c r="C48" s="21">
        <f>Initial!C48+'Change No. 1'!C48</f>
        <v>2334</v>
      </c>
      <c r="D48" s="21">
        <f>Initial!D48+'Change No. 1'!D48</f>
        <v>0</v>
      </c>
      <c r="E48" s="18">
        <f t="shared" si="1"/>
        <v>2334</v>
      </c>
    </row>
    <row r="49" spans="1:5" ht="12.75">
      <c r="A49" s="4" t="s">
        <v>88</v>
      </c>
      <c r="B49" s="5" t="s">
        <v>89</v>
      </c>
      <c r="C49" s="21">
        <f>Initial!C49+'Change No. 1'!C49</f>
        <v>13810</v>
      </c>
      <c r="D49" s="21">
        <f>Initial!D49+'Change No. 1'!D49</f>
        <v>0</v>
      </c>
      <c r="E49" s="18">
        <f t="shared" si="1"/>
        <v>13810</v>
      </c>
    </row>
    <row r="50" spans="1:5" ht="12.75">
      <c r="A50" s="4" t="s">
        <v>90</v>
      </c>
      <c r="B50" s="5" t="s">
        <v>91</v>
      </c>
      <c r="C50" s="21">
        <f>Initial!C50+'Change No. 1'!C50</f>
        <v>22712</v>
      </c>
      <c r="D50" s="21">
        <f>Initial!D50+'Change No. 1'!D50</f>
        <v>0</v>
      </c>
      <c r="E50" s="18">
        <f t="shared" si="1"/>
        <v>22712</v>
      </c>
    </row>
    <row r="51" spans="1:5" ht="12.75">
      <c r="A51" s="4" t="s">
        <v>92</v>
      </c>
      <c r="B51" s="5" t="s">
        <v>93</v>
      </c>
      <c r="C51" s="21">
        <f>Initial!C51+'Change No. 1'!C51</f>
        <v>19522</v>
      </c>
      <c r="D51" s="21">
        <f>Initial!D51+'Change No. 1'!D51</f>
        <v>0</v>
      </c>
      <c r="E51" s="18">
        <f t="shared" si="1"/>
        <v>19522</v>
      </c>
    </row>
    <row r="52" spans="1:5" ht="12.75">
      <c r="A52" s="4" t="s">
        <v>94</v>
      </c>
      <c r="B52" s="5" t="s">
        <v>95</v>
      </c>
      <c r="C52" s="21">
        <f>Initial!C52+'Change No. 1'!C52</f>
        <v>35132</v>
      </c>
      <c r="D52" s="21">
        <f>Initial!D52+'Change No. 1'!D52</f>
        <v>0</v>
      </c>
      <c r="E52" s="18">
        <f t="shared" si="1"/>
        <v>35132</v>
      </c>
    </row>
    <row r="53" spans="1:5" ht="12.75">
      <c r="A53" s="4" t="s">
        <v>96</v>
      </c>
      <c r="B53" s="5" t="s">
        <v>97</v>
      </c>
      <c r="C53" s="21">
        <f>Initial!C53+'Change No. 1'!C53</f>
        <v>70108</v>
      </c>
      <c r="D53" s="21">
        <f>Initial!D53+'Change No. 1'!D53</f>
        <v>0</v>
      </c>
      <c r="E53" s="18">
        <f t="shared" si="1"/>
        <v>70108</v>
      </c>
    </row>
    <row r="54" spans="1:5" ht="12.75">
      <c r="A54" s="4" t="s">
        <v>98</v>
      </c>
      <c r="B54" s="5" t="s">
        <v>99</v>
      </c>
      <c r="C54" s="21">
        <f>Initial!C54+'Change No. 1'!C54</f>
        <v>19130</v>
      </c>
      <c r="D54" s="21">
        <f>Initial!D54+'Change No. 1'!D54</f>
        <v>0</v>
      </c>
      <c r="E54" s="18">
        <f t="shared" si="1"/>
        <v>19130</v>
      </c>
    </row>
    <row r="55" spans="1:5" ht="12.75">
      <c r="A55" s="4" t="s">
        <v>100</v>
      </c>
      <c r="B55" s="5" t="s">
        <v>101</v>
      </c>
      <c r="C55" s="21">
        <f>Initial!C55+'Change No. 1'!C55</f>
        <v>36452</v>
      </c>
      <c r="D55" s="21">
        <f>Initial!D55+'Change No. 1'!D55</f>
        <v>76050</v>
      </c>
      <c r="E55" s="18">
        <f t="shared" si="1"/>
        <v>112502</v>
      </c>
    </row>
    <row r="56" spans="1:5" ht="12.75">
      <c r="A56" s="4" t="s">
        <v>102</v>
      </c>
      <c r="B56" s="5" t="s">
        <v>103</v>
      </c>
      <c r="C56" s="21">
        <f>Initial!C56+'Change No. 1'!C56</f>
        <v>28538</v>
      </c>
      <c r="D56" s="21">
        <f>Initial!D56+'Change No. 1'!D56</f>
        <v>0</v>
      </c>
      <c r="E56" s="18">
        <f t="shared" si="1"/>
        <v>28538</v>
      </c>
    </row>
    <row r="57" spans="1:5" ht="12.75">
      <c r="A57" s="4" t="s">
        <v>104</v>
      </c>
      <c r="B57" s="5" t="s">
        <v>105</v>
      </c>
      <c r="C57" s="21">
        <f>Initial!C57+'Change No. 1'!C57</f>
        <v>22592</v>
      </c>
      <c r="D57" s="21">
        <f>Initial!D57+'Change No. 1'!D57</f>
        <v>32418</v>
      </c>
      <c r="E57" s="18">
        <f t="shared" si="1"/>
        <v>55010</v>
      </c>
    </row>
    <row r="58" spans="1:5" ht="13.5" thickBot="1">
      <c r="A58" s="6"/>
      <c r="B58" s="5" t="s">
        <v>106</v>
      </c>
      <c r="C58" s="19">
        <f>SUM(C6:C57)</f>
        <v>3856160</v>
      </c>
      <c r="D58" s="19">
        <f>SUM(D6:D57)</f>
        <v>1650000</v>
      </c>
      <c r="E58" s="19">
        <f>SUM(E6:E57)</f>
        <v>5506160</v>
      </c>
    </row>
    <row r="59" ht="13.5" thickTop="1"/>
  </sheetData>
  <sheetProtection/>
  <printOptions/>
  <pageMargins left="0.75" right="0.75" top="0.75" bottom="0.5" header="0" footer="0"/>
  <pageSetup fitToHeight="1" fitToWidth="1" horizontalDpi="600" verticalDpi="600" orientation="portrait" scale="97" r:id="rId1"/>
  <headerFooter alignWithMargins="0">
    <oddFooter>&amp;C&amp;F -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4.00390625" style="0" bestFit="1" customWidth="1"/>
    <col min="4" max="4" width="15.7109375" style="0" bestFit="1" customWidth="1"/>
    <col min="5" max="5" width="9.7109375" style="0" bestFit="1" customWidth="1"/>
    <col min="6" max="6" width="10.28125" style="0" bestFit="1" customWidth="1"/>
  </cols>
  <sheetData>
    <row r="1" spans="1:2" ht="12.75">
      <c r="A1" s="23" t="s">
        <v>118</v>
      </c>
      <c r="B1" s="1"/>
    </row>
    <row r="2" spans="1:2" ht="12.75">
      <c r="A2" s="1" t="s">
        <v>107</v>
      </c>
      <c r="B2" s="1"/>
    </row>
    <row r="3" spans="1:6" s="12" customFormat="1" ht="12.75">
      <c r="A3" s="27" t="str">
        <f>+Initial!A3</f>
        <v>2021-22</v>
      </c>
      <c r="B3" s="2"/>
      <c r="C3" s="10" t="str">
        <f>+Initial!C3</f>
        <v>(1)</v>
      </c>
      <c r="D3" s="10" t="e">
        <f>+Initial!#REF!</f>
        <v>#REF!</v>
      </c>
      <c r="E3" s="10" t="str">
        <f>+Initial!D3</f>
        <v>(2)</v>
      </c>
      <c r="F3" s="13"/>
    </row>
    <row r="4" spans="1:6" s="12" customFormat="1" ht="12.75">
      <c r="A4" s="2"/>
      <c r="B4" s="2"/>
      <c r="D4" s="10" t="e">
        <f>+Initial!#REF!</f>
        <v>#REF!</v>
      </c>
      <c r="E4" s="10"/>
      <c r="F4" s="13"/>
    </row>
    <row r="5" spans="1:6" s="12" customFormat="1" ht="12.75">
      <c r="A5" s="3" t="s">
        <v>0</v>
      </c>
      <c r="B5" s="3" t="s">
        <v>1</v>
      </c>
      <c r="C5" s="16" t="str">
        <f>+Initial!C5</f>
        <v>ASSESSMENT</v>
      </c>
      <c r="D5" s="10" t="e">
        <f>+Initial!#REF!</f>
        <v>#REF!</v>
      </c>
      <c r="E5" s="10" t="str">
        <f>+Initial!D5</f>
        <v>ADRC</v>
      </c>
      <c r="F5" s="13" t="s">
        <v>111</v>
      </c>
    </row>
    <row r="6" spans="1:6" ht="12.75">
      <c r="A6" s="4" t="s">
        <v>2</v>
      </c>
      <c r="B6" s="5" t="s">
        <v>3</v>
      </c>
      <c r="C6" s="14" t="e">
        <f>+' I&amp;R '!#REF!</f>
        <v>#REF!</v>
      </c>
      <c r="D6" s="14">
        <v>0</v>
      </c>
      <c r="E6" s="14">
        <f>+'ADRC PA Link'!O6</f>
        <v>0</v>
      </c>
      <c r="F6" s="18" t="e">
        <f aca="true" t="shared" si="0" ref="F6:F37">SUM(C6:E6)</f>
        <v>#REF!</v>
      </c>
    </row>
    <row r="7" spans="1:6" ht="12.75">
      <c r="A7" s="4" t="s">
        <v>4</v>
      </c>
      <c r="B7" s="5" t="s">
        <v>5</v>
      </c>
      <c r="C7" s="14" t="e">
        <f>+' I&amp;R '!#REF!</f>
        <v>#REF!</v>
      </c>
      <c r="D7" s="14">
        <v>0</v>
      </c>
      <c r="E7" s="14">
        <f>+'ADRC PA Link'!O7</f>
        <v>0</v>
      </c>
      <c r="F7" s="18" t="e">
        <f t="shared" si="0"/>
        <v>#REF!</v>
      </c>
    </row>
    <row r="8" spans="1:6" ht="12.75">
      <c r="A8" s="4" t="s">
        <v>6</v>
      </c>
      <c r="B8" s="5" t="s">
        <v>7</v>
      </c>
      <c r="C8" s="14" t="e">
        <f>+' I&amp;R '!#REF!</f>
        <v>#REF!</v>
      </c>
      <c r="D8" s="14">
        <v>0</v>
      </c>
      <c r="E8" s="14">
        <f>+'ADRC PA Link'!O8</f>
        <v>0</v>
      </c>
      <c r="F8" s="18" t="e">
        <f t="shared" si="0"/>
        <v>#REF!</v>
      </c>
    </row>
    <row r="9" spans="1:6" ht="12.75">
      <c r="A9" s="4" t="s">
        <v>8</v>
      </c>
      <c r="B9" s="5" t="s">
        <v>9</v>
      </c>
      <c r="C9" s="14" t="e">
        <f>+' I&amp;R '!#REF!</f>
        <v>#REF!</v>
      </c>
      <c r="D9" s="14">
        <v>0</v>
      </c>
      <c r="E9" s="14">
        <f>+'ADRC PA Link'!O9</f>
        <v>0</v>
      </c>
      <c r="F9" s="18" t="e">
        <f t="shared" si="0"/>
        <v>#REF!</v>
      </c>
    </row>
    <row r="10" spans="1:6" ht="12.75">
      <c r="A10" s="4" t="s">
        <v>10</v>
      </c>
      <c r="B10" s="5" t="s">
        <v>11</v>
      </c>
      <c r="C10" s="14" t="e">
        <f>+' I&amp;R '!#REF!</f>
        <v>#REF!</v>
      </c>
      <c r="D10" s="14">
        <v>0</v>
      </c>
      <c r="E10" s="14">
        <f>+'ADRC PA Link'!O10</f>
        <v>0</v>
      </c>
      <c r="F10" s="18" t="e">
        <f t="shared" si="0"/>
        <v>#REF!</v>
      </c>
    </row>
    <row r="11" spans="1:6" ht="12.75">
      <c r="A11" s="4" t="s">
        <v>12</v>
      </c>
      <c r="B11" s="5" t="s">
        <v>13</v>
      </c>
      <c r="C11" s="14" t="e">
        <f>+' I&amp;R '!#REF!</f>
        <v>#REF!</v>
      </c>
      <c r="D11" s="14">
        <v>0</v>
      </c>
      <c r="E11" s="14">
        <f>+'ADRC PA Link'!O11</f>
        <v>0</v>
      </c>
      <c r="F11" s="18" t="e">
        <f t="shared" si="0"/>
        <v>#REF!</v>
      </c>
    </row>
    <row r="12" spans="1:6" ht="12.75">
      <c r="A12" s="4" t="s">
        <v>14</v>
      </c>
      <c r="B12" s="5" t="s">
        <v>15</v>
      </c>
      <c r="C12" s="14" t="e">
        <f>+' I&amp;R '!#REF!</f>
        <v>#REF!</v>
      </c>
      <c r="D12" s="14">
        <v>0</v>
      </c>
      <c r="E12" s="14">
        <f>+'ADRC PA Link'!O12</f>
        <v>0</v>
      </c>
      <c r="F12" s="18" t="e">
        <f t="shared" si="0"/>
        <v>#REF!</v>
      </c>
    </row>
    <row r="13" spans="1:6" ht="12.75">
      <c r="A13" s="4" t="s">
        <v>16</v>
      </c>
      <c r="B13" s="5" t="s">
        <v>17</v>
      </c>
      <c r="C13" s="14" t="e">
        <f>+' I&amp;R '!#REF!</f>
        <v>#REF!</v>
      </c>
      <c r="D13" s="14">
        <v>0</v>
      </c>
      <c r="E13" s="14">
        <f>+'ADRC PA Link'!O13</f>
        <v>0</v>
      </c>
      <c r="F13" s="18" t="e">
        <f t="shared" si="0"/>
        <v>#REF!</v>
      </c>
    </row>
    <row r="14" spans="1:6" ht="12.75">
      <c r="A14" s="4" t="s">
        <v>18</v>
      </c>
      <c r="B14" s="5" t="s">
        <v>19</v>
      </c>
      <c r="C14" s="14" t="e">
        <f>+' I&amp;R '!#REF!</f>
        <v>#REF!</v>
      </c>
      <c r="D14" s="14">
        <v>0</v>
      </c>
      <c r="E14" s="14">
        <f>+'ADRC PA Link'!O14</f>
        <v>0</v>
      </c>
      <c r="F14" s="18" t="e">
        <f t="shared" si="0"/>
        <v>#REF!</v>
      </c>
    </row>
    <row r="15" spans="1:6" ht="12.75">
      <c r="A15" s="4" t="s">
        <v>20</v>
      </c>
      <c r="B15" s="5" t="s">
        <v>21</v>
      </c>
      <c r="C15" s="14" t="e">
        <f>+' I&amp;R '!#REF!</f>
        <v>#REF!</v>
      </c>
      <c r="D15" s="14">
        <v>0</v>
      </c>
      <c r="E15" s="14">
        <f>+'ADRC PA Link'!O15</f>
        <v>0</v>
      </c>
      <c r="F15" s="18" t="e">
        <f t="shared" si="0"/>
        <v>#REF!</v>
      </c>
    </row>
    <row r="16" spans="1:6" ht="12.75">
      <c r="A16" s="4" t="s">
        <v>22</v>
      </c>
      <c r="B16" s="5" t="s">
        <v>23</v>
      </c>
      <c r="C16" s="14" t="e">
        <f>+' I&amp;R '!#REF!</f>
        <v>#REF!</v>
      </c>
      <c r="D16" s="14">
        <v>0</v>
      </c>
      <c r="E16" s="14">
        <f>+'ADRC PA Link'!O16</f>
        <v>0</v>
      </c>
      <c r="F16" s="18" t="e">
        <f t="shared" si="0"/>
        <v>#REF!</v>
      </c>
    </row>
    <row r="17" spans="1:6" ht="12.75">
      <c r="A17" s="4" t="s">
        <v>24</v>
      </c>
      <c r="B17" s="5" t="s">
        <v>25</v>
      </c>
      <c r="C17" s="14" t="e">
        <f>+' I&amp;R '!#REF!</f>
        <v>#REF!</v>
      </c>
      <c r="D17" s="14">
        <v>0</v>
      </c>
      <c r="E17" s="14">
        <f>+'ADRC PA Link'!O17</f>
        <v>0</v>
      </c>
      <c r="F17" s="18" t="e">
        <f t="shared" si="0"/>
        <v>#REF!</v>
      </c>
    </row>
    <row r="18" spans="1:6" ht="12.75">
      <c r="A18" s="4" t="s">
        <v>26</v>
      </c>
      <c r="B18" s="5" t="s">
        <v>27</v>
      </c>
      <c r="C18" s="14" t="e">
        <f>+' I&amp;R '!#REF!</f>
        <v>#REF!</v>
      </c>
      <c r="D18" s="14">
        <v>0</v>
      </c>
      <c r="E18" s="14">
        <f>+'ADRC PA Link'!O18</f>
        <v>0</v>
      </c>
      <c r="F18" s="18" t="e">
        <f t="shared" si="0"/>
        <v>#REF!</v>
      </c>
    </row>
    <row r="19" spans="1:6" ht="12.75">
      <c r="A19" s="4" t="s">
        <v>28</v>
      </c>
      <c r="B19" s="5" t="s">
        <v>29</v>
      </c>
      <c r="C19" s="14" t="e">
        <f>+' I&amp;R '!#REF!</f>
        <v>#REF!</v>
      </c>
      <c r="D19" s="14">
        <v>0</v>
      </c>
      <c r="E19" s="14">
        <f>+'ADRC PA Link'!O19</f>
        <v>0</v>
      </c>
      <c r="F19" s="18" t="e">
        <f t="shared" si="0"/>
        <v>#REF!</v>
      </c>
    </row>
    <row r="20" spans="1:6" ht="12.75">
      <c r="A20" s="4" t="s">
        <v>30</v>
      </c>
      <c r="B20" s="5" t="s">
        <v>31</v>
      </c>
      <c r="C20" s="14" t="e">
        <f>+' I&amp;R '!#REF!</f>
        <v>#REF!</v>
      </c>
      <c r="D20" s="14">
        <v>0</v>
      </c>
      <c r="E20" s="14">
        <f>+'ADRC PA Link'!O20</f>
        <v>0</v>
      </c>
      <c r="F20" s="18" t="e">
        <f t="shared" si="0"/>
        <v>#REF!</v>
      </c>
    </row>
    <row r="21" spans="1:6" ht="12.75">
      <c r="A21" s="4" t="s">
        <v>32</v>
      </c>
      <c r="B21" s="5" t="s">
        <v>33</v>
      </c>
      <c r="C21" s="14" t="e">
        <f>+' I&amp;R '!#REF!</f>
        <v>#REF!</v>
      </c>
      <c r="D21" s="14">
        <v>0</v>
      </c>
      <c r="E21" s="14">
        <f>+'ADRC PA Link'!O21</f>
        <v>0</v>
      </c>
      <c r="F21" s="18" t="e">
        <f t="shared" si="0"/>
        <v>#REF!</v>
      </c>
    </row>
    <row r="22" spans="1:6" ht="12.75">
      <c r="A22" s="4" t="s">
        <v>34</v>
      </c>
      <c r="B22" s="5" t="s">
        <v>35</v>
      </c>
      <c r="C22" s="14" t="e">
        <f>+' I&amp;R '!#REF!</f>
        <v>#REF!</v>
      </c>
      <c r="D22" s="14">
        <v>0</v>
      </c>
      <c r="E22" s="14">
        <f>+'ADRC PA Link'!O22</f>
        <v>0</v>
      </c>
      <c r="F22" s="18" t="e">
        <f t="shared" si="0"/>
        <v>#REF!</v>
      </c>
    </row>
    <row r="23" spans="1:6" ht="12.75">
      <c r="A23" s="4" t="s">
        <v>36</v>
      </c>
      <c r="B23" s="5" t="s">
        <v>37</v>
      </c>
      <c r="C23" s="14" t="e">
        <f>+' I&amp;R '!#REF!</f>
        <v>#REF!</v>
      </c>
      <c r="D23" s="14">
        <v>0</v>
      </c>
      <c r="E23" s="14">
        <f>+'ADRC PA Link'!O23</f>
        <v>0</v>
      </c>
      <c r="F23" s="18" t="e">
        <f t="shared" si="0"/>
        <v>#REF!</v>
      </c>
    </row>
    <row r="24" spans="1:6" ht="12.75">
      <c r="A24" s="4" t="s">
        <v>38</v>
      </c>
      <c r="B24" s="5" t="s">
        <v>39</v>
      </c>
      <c r="C24" s="14" t="e">
        <f>+' I&amp;R '!#REF!</f>
        <v>#REF!</v>
      </c>
      <c r="D24" s="14">
        <v>0</v>
      </c>
      <c r="E24" s="14">
        <f>+'ADRC PA Link'!O24</f>
        <v>0</v>
      </c>
      <c r="F24" s="18" t="e">
        <f t="shared" si="0"/>
        <v>#REF!</v>
      </c>
    </row>
    <row r="25" spans="1:6" ht="12.75">
      <c r="A25" s="4" t="s">
        <v>40</v>
      </c>
      <c r="B25" s="5" t="s">
        <v>41</v>
      </c>
      <c r="C25" s="14" t="e">
        <f>+' I&amp;R '!#REF!</f>
        <v>#REF!</v>
      </c>
      <c r="D25" s="14">
        <v>0</v>
      </c>
      <c r="E25" s="14">
        <f>+'ADRC PA Link'!O25</f>
        <v>0</v>
      </c>
      <c r="F25" s="18" t="e">
        <f t="shared" si="0"/>
        <v>#REF!</v>
      </c>
    </row>
    <row r="26" spans="1:6" ht="12.75">
      <c r="A26" s="4" t="s">
        <v>42</v>
      </c>
      <c r="B26" s="5" t="s">
        <v>43</v>
      </c>
      <c r="C26" s="14" t="e">
        <f>+' I&amp;R '!#REF!</f>
        <v>#REF!</v>
      </c>
      <c r="D26" s="14">
        <v>0</v>
      </c>
      <c r="E26" s="14">
        <f>+'ADRC PA Link'!O26</f>
        <v>0</v>
      </c>
      <c r="F26" s="18" t="e">
        <f t="shared" si="0"/>
        <v>#REF!</v>
      </c>
    </row>
    <row r="27" spans="1:6" ht="12.75">
      <c r="A27" s="4" t="s">
        <v>44</v>
      </c>
      <c r="B27" s="5" t="s">
        <v>45</v>
      </c>
      <c r="C27" s="14" t="e">
        <f>+' I&amp;R '!#REF!</f>
        <v>#REF!</v>
      </c>
      <c r="D27" s="14">
        <v>0</v>
      </c>
      <c r="E27" s="14">
        <f>+'ADRC PA Link'!O27</f>
        <v>0</v>
      </c>
      <c r="F27" s="18" t="e">
        <f t="shared" si="0"/>
        <v>#REF!</v>
      </c>
    </row>
    <row r="28" spans="1:6" ht="12.75">
      <c r="A28" s="4" t="s">
        <v>46</v>
      </c>
      <c r="B28" s="5" t="s">
        <v>47</v>
      </c>
      <c r="C28" s="14" t="e">
        <f>+' I&amp;R '!#REF!</f>
        <v>#REF!</v>
      </c>
      <c r="D28" s="14">
        <v>0</v>
      </c>
      <c r="E28" s="14">
        <f>+'ADRC PA Link'!O28</f>
        <v>0</v>
      </c>
      <c r="F28" s="18" t="e">
        <f t="shared" si="0"/>
        <v>#REF!</v>
      </c>
    </row>
    <row r="29" spans="1:6" ht="12.75">
      <c r="A29" s="4" t="s">
        <v>48</v>
      </c>
      <c r="B29" s="5" t="s">
        <v>49</v>
      </c>
      <c r="C29" s="14" t="e">
        <f>+' I&amp;R '!#REF!</f>
        <v>#REF!</v>
      </c>
      <c r="D29" s="14">
        <v>0</v>
      </c>
      <c r="E29" s="14">
        <f>+'ADRC PA Link'!O29</f>
        <v>0</v>
      </c>
      <c r="F29" s="18" t="e">
        <f t="shared" si="0"/>
        <v>#REF!</v>
      </c>
    </row>
    <row r="30" spans="1:6" ht="12.75">
      <c r="A30" s="4" t="s">
        <v>50</v>
      </c>
      <c r="B30" s="5" t="s">
        <v>51</v>
      </c>
      <c r="C30" s="14" t="e">
        <f>+' I&amp;R '!#REF!</f>
        <v>#REF!</v>
      </c>
      <c r="D30" s="14">
        <v>0</v>
      </c>
      <c r="E30" s="14">
        <f>+'ADRC PA Link'!O30</f>
        <v>0</v>
      </c>
      <c r="F30" s="18" t="e">
        <f t="shared" si="0"/>
        <v>#REF!</v>
      </c>
    </row>
    <row r="31" spans="1:6" ht="12.75">
      <c r="A31" s="4" t="s">
        <v>52</v>
      </c>
      <c r="B31" s="5" t="s">
        <v>53</v>
      </c>
      <c r="C31" s="14" t="e">
        <f>+' I&amp;R '!#REF!</f>
        <v>#REF!</v>
      </c>
      <c r="D31" s="14">
        <v>0</v>
      </c>
      <c r="E31" s="14">
        <f>+'ADRC PA Link'!O31</f>
        <v>0</v>
      </c>
      <c r="F31" s="18" t="e">
        <f t="shared" si="0"/>
        <v>#REF!</v>
      </c>
    </row>
    <row r="32" spans="1:6" ht="12.75">
      <c r="A32" s="4" t="s">
        <v>54</v>
      </c>
      <c r="B32" s="5" t="s">
        <v>55</v>
      </c>
      <c r="C32" s="14" t="e">
        <f>+' I&amp;R '!#REF!</f>
        <v>#REF!</v>
      </c>
      <c r="D32" s="14">
        <v>0</v>
      </c>
      <c r="E32" s="14">
        <f>+'ADRC PA Link'!O32</f>
        <v>0</v>
      </c>
      <c r="F32" s="18" t="e">
        <f t="shared" si="0"/>
        <v>#REF!</v>
      </c>
    </row>
    <row r="33" spans="1:6" ht="12.75">
      <c r="A33" s="4" t="s">
        <v>56</v>
      </c>
      <c r="B33" s="5" t="s">
        <v>57</v>
      </c>
      <c r="C33" s="14" t="e">
        <f>+' I&amp;R '!#REF!</f>
        <v>#REF!</v>
      </c>
      <c r="D33" s="14">
        <v>0</v>
      </c>
      <c r="E33" s="14">
        <f>+'ADRC PA Link'!O33</f>
        <v>0</v>
      </c>
      <c r="F33" s="18" t="e">
        <f t="shared" si="0"/>
        <v>#REF!</v>
      </c>
    </row>
    <row r="34" spans="1:6" ht="12.75">
      <c r="A34" s="4" t="s">
        <v>58</v>
      </c>
      <c r="B34" s="5" t="s">
        <v>59</v>
      </c>
      <c r="C34" s="14" t="e">
        <f>+' I&amp;R '!#REF!</f>
        <v>#REF!</v>
      </c>
      <c r="D34" s="14">
        <v>0</v>
      </c>
      <c r="E34" s="14">
        <f>+'ADRC PA Link'!O34</f>
        <v>0</v>
      </c>
      <c r="F34" s="18" t="e">
        <f t="shared" si="0"/>
        <v>#REF!</v>
      </c>
    </row>
    <row r="35" spans="1:6" ht="12.75">
      <c r="A35" s="4" t="s">
        <v>60</v>
      </c>
      <c r="B35" s="5" t="s">
        <v>61</v>
      </c>
      <c r="C35" s="14" t="e">
        <f>+' I&amp;R '!#REF!</f>
        <v>#REF!</v>
      </c>
      <c r="D35" s="14">
        <v>0</v>
      </c>
      <c r="E35" s="14">
        <f>+'ADRC PA Link'!O35</f>
        <v>0</v>
      </c>
      <c r="F35" s="18" t="e">
        <f t="shared" si="0"/>
        <v>#REF!</v>
      </c>
    </row>
    <row r="36" spans="1:6" ht="12.75">
      <c r="A36" s="4" t="s">
        <v>62</v>
      </c>
      <c r="B36" s="5" t="s">
        <v>63</v>
      </c>
      <c r="C36" s="14" t="e">
        <f>+' I&amp;R '!#REF!</f>
        <v>#REF!</v>
      </c>
      <c r="D36" s="14">
        <v>0</v>
      </c>
      <c r="E36" s="14">
        <f>+'ADRC PA Link'!O36</f>
        <v>0</v>
      </c>
      <c r="F36" s="18" t="e">
        <f t="shared" si="0"/>
        <v>#REF!</v>
      </c>
    </row>
    <row r="37" spans="1:6" ht="12.75">
      <c r="A37" s="4" t="s">
        <v>64</v>
      </c>
      <c r="B37" s="5" t="s">
        <v>65</v>
      </c>
      <c r="C37" s="14" t="e">
        <f>+' I&amp;R '!#REF!</f>
        <v>#REF!</v>
      </c>
      <c r="D37" s="14">
        <v>0</v>
      </c>
      <c r="E37" s="14">
        <f>+'ADRC PA Link'!O37</f>
        <v>0</v>
      </c>
      <c r="F37" s="18" t="e">
        <f t="shared" si="0"/>
        <v>#REF!</v>
      </c>
    </row>
    <row r="38" spans="1:6" ht="12.75">
      <c r="A38" s="4" t="s">
        <v>66</v>
      </c>
      <c r="B38" s="5" t="s">
        <v>67</v>
      </c>
      <c r="C38" s="14" t="e">
        <f>+' I&amp;R '!#REF!</f>
        <v>#REF!</v>
      </c>
      <c r="D38" s="14">
        <v>0</v>
      </c>
      <c r="E38" s="14">
        <f>+'ADRC PA Link'!O38</f>
        <v>0</v>
      </c>
      <c r="F38" s="18" t="e">
        <f aca="true" t="shared" si="1" ref="F38:F57">SUM(C38:E38)</f>
        <v>#REF!</v>
      </c>
    </row>
    <row r="39" spans="1:6" ht="12.75">
      <c r="A39" s="4" t="s">
        <v>68</v>
      </c>
      <c r="B39" s="5" t="s">
        <v>69</v>
      </c>
      <c r="C39" s="14" t="e">
        <f>+' I&amp;R '!#REF!</f>
        <v>#REF!</v>
      </c>
      <c r="D39" s="14">
        <v>0</v>
      </c>
      <c r="E39" s="14">
        <f>+'ADRC PA Link'!O39</f>
        <v>0</v>
      </c>
      <c r="F39" s="18" t="e">
        <f t="shared" si="1"/>
        <v>#REF!</v>
      </c>
    </row>
    <row r="40" spans="1:6" ht="12.75">
      <c r="A40" s="4" t="s">
        <v>70</v>
      </c>
      <c r="B40" s="5" t="s">
        <v>71</v>
      </c>
      <c r="C40" s="14" t="e">
        <f>+' I&amp;R '!#REF!</f>
        <v>#REF!</v>
      </c>
      <c r="D40" s="14">
        <v>0</v>
      </c>
      <c r="E40" s="14">
        <f>+'ADRC PA Link'!O40</f>
        <v>0</v>
      </c>
      <c r="F40" s="18" t="e">
        <f t="shared" si="1"/>
        <v>#REF!</v>
      </c>
    </row>
    <row r="41" spans="1:6" ht="12.75">
      <c r="A41" s="4" t="s">
        <v>72</v>
      </c>
      <c r="B41" s="5" t="s">
        <v>73</v>
      </c>
      <c r="C41" s="14" t="e">
        <f>+' I&amp;R '!#REF!</f>
        <v>#REF!</v>
      </c>
      <c r="D41" s="14">
        <v>0</v>
      </c>
      <c r="E41" s="14">
        <f>+'ADRC PA Link'!O41</f>
        <v>0</v>
      </c>
      <c r="F41" s="18" t="e">
        <f t="shared" si="1"/>
        <v>#REF!</v>
      </c>
    </row>
    <row r="42" spans="1:6" ht="12.75">
      <c r="A42" s="4" t="s">
        <v>74</v>
      </c>
      <c r="B42" s="5" t="s">
        <v>75</v>
      </c>
      <c r="C42" s="14" t="e">
        <f>+' I&amp;R '!#REF!</f>
        <v>#REF!</v>
      </c>
      <c r="D42" s="14">
        <v>0</v>
      </c>
      <c r="E42" s="14">
        <f>+'ADRC PA Link'!O42</f>
        <v>0</v>
      </c>
      <c r="F42" s="18" t="e">
        <f t="shared" si="1"/>
        <v>#REF!</v>
      </c>
    </row>
    <row r="43" spans="1:6" ht="12.75">
      <c r="A43" s="4" t="s">
        <v>76</v>
      </c>
      <c r="B43" s="5" t="s">
        <v>77</v>
      </c>
      <c r="C43" s="14" t="e">
        <f>+' I&amp;R '!#REF!</f>
        <v>#REF!</v>
      </c>
      <c r="D43" s="14">
        <v>0</v>
      </c>
      <c r="E43" s="14">
        <f>+'ADRC PA Link'!O43</f>
        <v>0</v>
      </c>
      <c r="F43" s="18" t="e">
        <f t="shared" si="1"/>
        <v>#REF!</v>
      </c>
    </row>
    <row r="44" spans="1:6" ht="12.75">
      <c r="A44" s="4" t="s">
        <v>78</v>
      </c>
      <c r="B44" s="5" t="s">
        <v>79</v>
      </c>
      <c r="C44" s="14" t="e">
        <f>+' I&amp;R '!#REF!</f>
        <v>#REF!</v>
      </c>
      <c r="D44" s="14">
        <v>0</v>
      </c>
      <c r="E44" s="14">
        <f>+'ADRC PA Link'!O44</f>
        <v>0</v>
      </c>
      <c r="F44" s="18" t="e">
        <f t="shared" si="1"/>
        <v>#REF!</v>
      </c>
    </row>
    <row r="45" spans="1:6" ht="12.75">
      <c r="A45" s="4" t="s">
        <v>80</v>
      </c>
      <c r="B45" s="5" t="s">
        <v>81</v>
      </c>
      <c r="C45" s="14" t="e">
        <f>+' I&amp;R '!#REF!</f>
        <v>#REF!</v>
      </c>
      <c r="D45" s="14">
        <v>0</v>
      </c>
      <c r="E45" s="14">
        <f>+'ADRC PA Link'!O45</f>
        <v>0</v>
      </c>
      <c r="F45" s="18" t="e">
        <f t="shared" si="1"/>
        <v>#REF!</v>
      </c>
    </row>
    <row r="46" spans="1:6" ht="12.75">
      <c r="A46" s="4" t="s">
        <v>82</v>
      </c>
      <c r="B46" s="5" t="s">
        <v>83</v>
      </c>
      <c r="C46" s="14" t="e">
        <f>+' I&amp;R '!#REF!</f>
        <v>#REF!</v>
      </c>
      <c r="D46" s="14">
        <v>0</v>
      </c>
      <c r="E46" s="14">
        <f>+'ADRC PA Link'!O46</f>
        <v>0</v>
      </c>
      <c r="F46" s="18" t="e">
        <f t="shared" si="1"/>
        <v>#REF!</v>
      </c>
    </row>
    <row r="47" spans="1:6" ht="12.75">
      <c r="A47" s="4" t="s">
        <v>84</v>
      </c>
      <c r="B47" s="5" t="s">
        <v>85</v>
      </c>
      <c r="C47" s="14" t="e">
        <f>+' I&amp;R '!#REF!</f>
        <v>#REF!</v>
      </c>
      <c r="D47" s="14">
        <v>0</v>
      </c>
      <c r="E47" s="14">
        <f>+'ADRC PA Link'!O47</f>
        <v>0</v>
      </c>
      <c r="F47" s="18" t="e">
        <f t="shared" si="1"/>
        <v>#REF!</v>
      </c>
    </row>
    <row r="48" spans="1:6" ht="12.75">
      <c r="A48" s="4" t="s">
        <v>86</v>
      </c>
      <c r="B48" s="5" t="s">
        <v>87</v>
      </c>
      <c r="C48" s="14" t="e">
        <f>+' I&amp;R '!#REF!</f>
        <v>#REF!</v>
      </c>
      <c r="D48" s="14">
        <v>0</v>
      </c>
      <c r="E48" s="14">
        <f>+'ADRC PA Link'!O48</f>
        <v>0</v>
      </c>
      <c r="F48" s="18" t="e">
        <f t="shared" si="1"/>
        <v>#REF!</v>
      </c>
    </row>
    <row r="49" spans="1:6" ht="12.75">
      <c r="A49" s="4" t="s">
        <v>88</v>
      </c>
      <c r="B49" s="5" t="s">
        <v>89</v>
      </c>
      <c r="C49" s="14" t="e">
        <f>+' I&amp;R '!#REF!</f>
        <v>#REF!</v>
      </c>
      <c r="D49" s="14">
        <v>0</v>
      </c>
      <c r="E49" s="14">
        <f>+'ADRC PA Link'!O49</f>
        <v>0</v>
      </c>
      <c r="F49" s="18" t="e">
        <f t="shared" si="1"/>
        <v>#REF!</v>
      </c>
    </row>
    <row r="50" spans="1:6" ht="12.75">
      <c r="A50" s="4" t="s">
        <v>90</v>
      </c>
      <c r="B50" s="5" t="s">
        <v>91</v>
      </c>
      <c r="C50" s="14" t="e">
        <f>+' I&amp;R '!#REF!</f>
        <v>#REF!</v>
      </c>
      <c r="D50" s="14">
        <v>0</v>
      </c>
      <c r="E50" s="14">
        <f>+'ADRC PA Link'!O50</f>
        <v>0</v>
      </c>
      <c r="F50" s="18" t="e">
        <f t="shared" si="1"/>
        <v>#REF!</v>
      </c>
    </row>
    <row r="51" spans="1:6" ht="12.75">
      <c r="A51" s="4" t="s">
        <v>92</v>
      </c>
      <c r="B51" s="5" t="s">
        <v>93</v>
      </c>
      <c r="C51" s="14" t="e">
        <f>+' I&amp;R '!#REF!</f>
        <v>#REF!</v>
      </c>
      <c r="D51" s="14">
        <v>0</v>
      </c>
      <c r="E51" s="14">
        <f>+'ADRC PA Link'!O51</f>
        <v>0</v>
      </c>
      <c r="F51" s="18" t="e">
        <f t="shared" si="1"/>
        <v>#REF!</v>
      </c>
    </row>
    <row r="52" spans="1:6" ht="12.75">
      <c r="A52" s="4" t="s">
        <v>94</v>
      </c>
      <c r="B52" s="5" t="s">
        <v>95</v>
      </c>
      <c r="C52" s="14" t="e">
        <f>+' I&amp;R '!#REF!</f>
        <v>#REF!</v>
      </c>
      <c r="D52" s="14">
        <v>0</v>
      </c>
      <c r="E52" s="14">
        <f>+'ADRC PA Link'!O52</f>
        <v>0</v>
      </c>
      <c r="F52" s="18" t="e">
        <f t="shared" si="1"/>
        <v>#REF!</v>
      </c>
    </row>
    <row r="53" spans="1:6" ht="12.75">
      <c r="A53" s="4" t="s">
        <v>96</v>
      </c>
      <c r="B53" s="5" t="s">
        <v>97</v>
      </c>
      <c r="C53" s="14" t="e">
        <f>+' I&amp;R '!#REF!</f>
        <v>#REF!</v>
      </c>
      <c r="D53" s="14">
        <v>0</v>
      </c>
      <c r="E53" s="14">
        <f>+'ADRC PA Link'!O53</f>
        <v>0</v>
      </c>
      <c r="F53" s="18" t="e">
        <f t="shared" si="1"/>
        <v>#REF!</v>
      </c>
    </row>
    <row r="54" spans="1:6" ht="12.75">
      <c r="A54" s="4" t="s">
        <v>98</v>
      </c>
      <c r="B54" s="5" t="s">
        <v>99</v>
      </c>
      <c r="C54" s="14" t="e">
        <f>+' I&amp;R '!#REF!</f>
        <v>#REF!</v>
      </c>
      <c r="D54" s="14">
        <v>0</v>
      </c>
      <c r="E54" s="14">
        <f>+'ADRC PA Link'!O54</f>
        <v>0</v>
      </c>
      <c r="F54" s="18" t="e">
        <f t="shared" si="1"/>
        <v>#REF!</v>
      </c>
    </row>
    <row r="55" spans="1:6" ht="12.75">
      <c r="A55" s="4" t="s">
        <v>100</v>
      </c>
      <c r="B55" s="5" t="s">
        <v>101</v>
      </c>
      <c r="C55" s="14" t="e">
        <f>+' I&amp;R '!#REF!</f>
        <v>#REF!</v>
      </c>
      <c r="D55" s="14">
        <v>0</v>
      </c>
      <c r="E55" s="14">
        <f>+'ADRC PA Link'!O55</f>
        <v>0</v>
      </c>
      <c r="F55" s="18" t="e">
        <f t="shared" si="1"/>
        <v>#REF!</v>
      </c>
    </row>
    <row r="56" spans="1:6" ht="12.75">
      <c r="A56" s="4" t="s">
        <v>102</v>
      </c>
      <c r="B56" s="5" t="s">
        <v>103</v>
      </c>
      <c r="C56" s="14" t="e">
        <f>+' I&amp;R '!#REF!</f>
        <v>#REF!</v>
      </c>
      <c r="D56" s="14">
        <v>0</v>
      </c>
      <c r="E56" s="14">
        <f>+'ADRC PA Link'!O56</f>
        <v>0</v>
      </c>
      <c r="F56" s="18" t="e">
        <f t="shared" si="1"/>
        <v>#REF!</v>
      </c>
    </row>
    <row r="57" spans="1:6" ht="12.75">
      <c r="A57" s="4" t="s">
        <v>104</v>
      </c>
      <c r="B57" s="5" t="s">
        <v>105</v>
      </c>
      <c r="C57" s="15" t="e">
        <f>+' I&amp;R '!#REF!</f>
        <v>#REF!</v>
      </c>
      <c r="D57" s="15">
        <v>0</v>
      </c>
      <c r="E57" s="14">
        <f>+'ADRC PA Link'!O57</f>
        <v>0</v>
      </c>
      <c r="F57" s="18" t="e">
        <f t="shared" si="1"/>
        <v>#REF!</v>
      </c>
    </row>
    <row r="58" spans="1:6" ht="13.5" thickBot="1">
      <c r="A58" s="6"/>
      <c r="B58" s="5" t="s">
        <v>106</v>
      </c>
      <c r="C58" s="19" t="e">
        <f>SUM(C6:C57)</f>
        <v>#REF!</v>
      </c>
      <c r="D58" s="19">
        <f>SUM(D6:D57)</f>
        <v>0</v>
      </c>
      <c r="E58" s="19">
        <f>SUM(E6:E57)</f>
        <v>0</v>
      </c>
      <c r="F58" s="19" t="e">
        <f>SUM(F6:F57)</f>
        <v>#REF!</v>
      </c>
    </row>
    <row r="59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3" width="15.28125" style="0" bestFit="1" customWidth="1"/>
    <col min="4" max="4" width="15.7109375" style="0" bestFit="1" customWidth="1"/>
    <col min="5" max="5" width="9.7109375" style="0" bestFit="1" customWidth="1"/>
    <col min="6" max="6" width="10.7109375" style="0" bestFit="1" customWidth="1"/>
  </cols>
  <sheetData>
    <row r="1" spans="1:2" ht="12.75">
      <c r="A1" s="23" t="s">
        <v>119</v>
      </c>
      <c r="B1" s="1"/>
    </row>
    <row r="2" spans="1:2" ht="12.75">
      <c r="A2" s="1" t="s">
        <v>107</v>
      </c>
      <c r="B2" s="1"/>
    </row>
    <row r="3" spans="1:6" s="12" customFormat="1" ht="12.75">
      <c r="A3" s="27" t="str">
        <f>+Initial!A3</f>
        <v>2021-22</v>
      </c>
      <c r="B3" s="2"/>
      <c r="C3" s="10" t="str">
        <f>+Initial!C3</f>
        <v>(1)</v>
      </c>
      <c r="D3" s="10" t="e">
        <f>+Initial!#REF!</f>
        <v>#REF!</v>
      </c>
      <c r="E3" s="10" t="str">
        <f>+Initial!D3</f>
        <v>(2)</v>
      </c>
      <c r="F3" s="13"/>
    </row>
    <row r="4" spans="1:6" s="12" customFormat="1" ht="12.75">
      <c r="A4" s="2"/>
      <c r="B4" s="2"/>
      <c r="C4" s="10"/>
      <c r="D4" s="10" t="e">
        <f>+Initial!#REF!</f>
        <v>#REF!</v>
      </c>
      <c r="E4" s="10"/>
      <c r="F4" s="13"/>
    </row>
    <row r="5" spans="1:6" s="12" customFormat="1" ht="12.75">
      <c r="A5" s="3" t="s">
        <v>0</v>
      </c>
      <c r="B5" s="3" t="s">
        <v>1</v>
      </c>
      <c r="C5" s="25" t="str">
        <f>+Initial!C5</f>
        <v>ASSESSMENT</v>
      </c>
      <c r="D5" s="25" t="e">
        <f>+Initial!#REF!</f>
        <v>#REF!</v>
      </c>
      <c r="E5" s="25" t="str">
        <f>+Initial!D5</f>
        <v>ADRC</v>
      </c>
      <c r="F5" s="13" t="s">
        <v>111</v>
      </c>
    </row>
    <row r="6" spans="1:6" ht="12.75">
      <c r="A6" s="4" t="s">
        <v>2</v>
      </c>
      <c r="B6" s="5" t="s">
        <v>3</v>
      </c>
      <c r="C6" s="21" t="e">
        <f>'Revision No. 1'!C6+'Change No. 2'!C6</f>
        <v>#REF!</v>
      </c>
      <c r="D6" s="21" t="e">
        <f>'Revision No. 1'!#REF!+'Change No. 2'!D6</f>
        <v>#REF!</v>
      </c>
      <c r="E6" s="21">
        <f>'Revision No. 1'!D6+'Change No. 2'!E6</f>
        <v>0</v>
      </c>
      <c r="F6" s="18" t="e">
        <f aca="true" t="shared" si="0" ref="F6:F57">SUM(C6:E6)</f>
        <v>#REF!</v>
      </c>
    </row>
    <row r="7" spans="1:6" ht="12.75">
      <c r="A7" s="4" t="s">
        <v>4</v>
      </c>
      <c r="B7" s="5" t="s">
        <v>5</v>
      </c>
      <c r="C7" s="21" t="e">
        <f>'Revision No. 1'!C7+'Change No. 2'!C7</f>
        <v>#REF!</v>
      </c>
      <c r="D7" s="21" t="e">
        <f>Initial!#REF!+'Change No. 1'!#REF!</f>
        <v>#REF!</v>
      </c>
      <c r="E7" s="21">
        <f>'Revision No. 1'!D7+'Change No. 2'!E7</f>
        <v>86612</v>
      </c>
      <c r="F7" s="18" t="e">
        <f t="shared" si="0"/>
        <v>#REF!</v>
      </c>
    </row>
    <row r="8" spans="1:6" ht="12.75">
      <c r="A8" s="4" t="s">
        <v>6</v>
      </c>
      <c r="B8" s="5" t="s">
        <v>7</v>
      </c>
      <c r="C8" s="21" t="e">
        <f>'Revision No. 1'!C8+'Change No. 2'!C8</f>
        <v>#REF!</v>
      </c>
      <c r="D8" s="21" t="e">
        <f>Initial!#REF!+'Change No. 1'!#REF!</f>
        <v>#REF!</v>
      </c>
      <c r="E8" s="21">
        <f>'Revision No. 1'!D8+'Change No. 2'!E8</f>
        <v>0</v>
      </c>
      <c r="F8" s="18" t="e">
        <f t="shared" si="0"/>
        <v>#REF!</v>
      </c>
    </row>
    <row r="9" spans="1:6" ht="12.75">
      <c r="A9" s="4" t="s">
        <v>8</v>
      </c>
      <c r="B9" s="5" t="s">
        <v>9</v>
      </c>
      <c r="C9" s="21" t="e">
        <f>'Revision No. 1'!C9+'Change No. 2'!C9</f>
        <v>#REF!</v>
      </c>
      <c r="D9" s="21" t="e">
        <f>Initial!#REF!+'Change No. 1'!#REF!</f>
        <v>#REF!</v>
      </c>
      <c r="E9" s="21">
        <f>'Revision No. 1'!D9+'Change No. 2'!E9</f>
        <v>97358</v>
      </c>
      <c r="F9" s="18" t="e">
        <f t="shared" si="0"/>
        <v>#REF!</v>
      </c>
    </row>
    <row r="10" spans="1:6" ht="12.75">
      <c r="A10" s="4" t="s">
        <v>10</v>
      </c>
      <c r="B10" s="5" t="s">
        <v>11</v>
      </c>
      <c r="C10" s="21" t="e">
        <f>'Revision No. 1'!C10+'Change No. 2'!C10</f>
        <v>#REF!</v>
      </c>
      <c r="D10" s="21" t="e">
        <f>Initial!#REF!+'Change No. 1'!#REF!</f>
        <v>#REF!</v>
      </c>
      <c r="E10" s="21">
        <f>'Revision No. 1'!D10+'Change No. 2'!E10</f>
        <v>0</v>
      </c>
      <c r="F10" s="18" t="e">
        <f t="shared" si="0"/>
        <v>#REF!</v>
      </c>
    </row>
    <row r="11" spans="1:6" ht="12.75">
      <c r="A11" s="4" t="s">
        <v>12</v>
      </c>
      <c r="B11" s="5" t="s">
        <v>13</v>
      </c>
      <c r="C11" s="21" t="e">
        <f>'Revision No. 1'!C11+'Change No. 2'!C11</f>
        <v>#REF!</v>
      </c>
      <c r="D11" s="21" t="e">
        <f>Initial!#REF!+'Change No. 1'!#REF!</f>
        <v>#REF!</v>
      </c>
      <c r="E11" s="21">
        <f>'Revision No. 1'!D11+'Change No. 2'!E11</f>
        <v>0</v>
      </c>
      <c r="F11" s="18" t="e">
        <f t="shared" si="0"/>
        <v>#REF!</v>
      </c>
    </row>
    <row r="12" spans="1:6" ht="12.75">
      <c r="A12" s="4" t="s">
        <v>14</v>
      </c>
      <c r="B12" s="5" t="s">
        <v>15</v>
      </c>
      <c r="C12" s="21" t="e">
        <f>'Revision No. 1'!C12+'Change No. 2'!C12</f>
        <v>#REF!</v>
      </c>
      <c r="D12" s="21" t="e">
        <f>Initial!#REF!+'Change No. 1'!#REF!</f>
        <v>#REF!</v>
      </c>
      <c r="E12" s="21">
        <f>'Revision No. 1'!D12+'Change No. 2'!E12</f>
        <v>91809</v>
      </c>
      <c r="F12" s="18" t="e">
        <f t="shared" si="0"/>
        <v>#REF!</v>
      </c>
    </row>
    <row r="13" spans="1:6" ht="12.75">
      <c r="A13" s="4" t="s">
        <v>16</v>
      </c>
      <c r="B13" s="5" t="s">
        <v>17</v>
      </c>
      <c r="C13" s="21" t="e">
        <f>'Revision No. 1'!C13+'Change No. 2'!C13</f>
        <v>#REF!</v>
      </c>
      <c r="D13" s="21" t="e">
        <f>Initial!#REF!+'Change No. 1'!#REF!</f>
        <v>#REF!</v>
      </c>
      <c r="E13" s="21">
        <f>'Revision No. 1'!D13+'Change No. 2'!E13</f>
        <v>97367</v>
      </c>
      <c r="F13" s="18" t="e">
        <f t="shared" si="0"/>
        <v>#REF!</v>
      </c>
    </row>
    <row r="14" spans="1:6" ht="12.75">
      <c r="A14" s="4" t="s">
        <v>18</v>
      </c>
      <c r="B14" s="5" t="s">
        <v>19</v>
      </c>
      <c r="C14" s="21" t="e">
        <f>'Revision No. 1'!C14+'Change No. 2'!C14</f>
        <v>#REF!</v>
      </c>
      <c r="D14" s="21" t="e">
        <f>Initial!#REF!+'Change No. 1'!#REF!</f>
        <v>#REF!</v>
      </c>
      <c r="E14" s="21">
        <f>'Revision No. 1'!D14+'Change No. 2'!E14</f>
        <v>44484</v>
      </c>
      <c r="F14" s="18" t="e">
        <f t="shared" si="0"/>
        <v>#REF!</v>
      </c>
    </row>
    <row r="15" spans="1:6" ht="12.75">
      <c r="A15" s="4" t="s">
        <v>20</v>
      </c>
      <c r="B15" s="5" t="s">
        <v>21</v>
      </c>
      <c r="C15" s="21" t="e">
        <f>'Revision No. 1'!C15+'Change No. 2'!C15</f>
        <v>#REF!</v>
      </c>
      <c r="D15" s="21" t="e">
        <f>Initial!#REF!+'Change No. 1'!#REF!</f>
        <v>#REF!</v>
      </c>
      <c r="E15" s="21">
        <f>'Revision No. 1'!D15+'Change No. 2'!E15</f>
        <v>0</v>
      </c>
      <c r="F15" s="18" t="e">
        <f t="shared" si="0"/>
        <v>#REF!</v>
      </c>
    </row>
    <row r="16" spans="1:6" ht="12.75">
      <c r="A16" s="4" t="s">
        <v>22</v>
      </c>
      <c r="B16" s="5" t="s">
        <v>23</v>
      </c>
      <c r="C16" s="21" t="e">
        <f>'Revision No. 1'!C16+'Change No. 2'!C16</f>
        <v>#REF!</v>
      </c>
      <c r="D16" s="21" t="e">
        <f>Initial!#REF!+'Change No. 1'!#REF!</f>
        <v>#REF!</v>
      </c>
      <c r="E16" s="21">
        <f>'Revision No. 1'!D16+'Change No. 2'!E16</f>
        <v>44481</v>
      </c>
      <c r="F16" s="18" t="e">
        <f t="shared" si="0"/>
        <v>#REF!</v>
      </c>
    </row>
    <row r="17" spans="1:6" ht="12.75">
      <c r="A17" s="4" t="s">
        <v>24</v>
      </c>
      <c r="B17" s="5" t="s">
        <v>25</v>
      </c>
      <c r="C17" s="21" t="e">
        <f>'Revision No. 1'!C17+'Change No. 2'!C17</f>
        <v>#REF!</v>
      </c>
      <c r="D17" s="21" t="e">
        <f>Initial!#REF!+'Change No. 1'!#REF!</f>
        <v>#REF!</v>
      </c>
      <c r="E17" s="21">
        <f>'Revision No. 1'!D17+'Change No. 2'!E17</f>
        <v>0</v>
      </c>
      <c r="F17" s="18" t="e">
        <f t="shared" si="0"/>
        <v>#REF!</v>
      </c>
    </row>
    <row r="18" spans="1:6" ht="12.75">
      <c r="A18" s="4" t="s">
        <v>26</v>
      </c>
      <c r="B18" s="5" t="s">
        <v>27</v>
      </c>
      <c r="C18" s="21" t="e">
        <f>'Revision No. 1'!C18+'Change No. 2'!C18</f>
        <v>#REF!</v>
      </c>
      <c r="D18" s="21" t="e">
        <f>Initial!#REF!+'Change No. 1'!#REF!</f>
        <v>#REF!</v>
      </c>
      <c r="E18" s="21">
        <f>'Revision No. 1'!D18+'Change No. 2'!E18</f>
        <v>0</v>
      </c>
      <c r="F18" s="18" t="e">
        <f t="shared" si="0"/>
        <v>#REF!</v>
      </c>
    </row>
    <row r="19" spans="1:6" ht="12.75">
      <c r="A19" s="4" t="s">
        <v>28</v>
      </c>
      <c r="B19" s="5" t="s">
        <v>29</v>
      </c>
      <c r="C19" s="21" t="e">
        <f>'Revision No. 1'!C19+'Change No. 2'!C19</f>
        <v>#REF!</v>
      </c>
      <c r="D19" s="21" t="e">
        <f>Initial!#REF!+'Change No. 1'!#REF!</f>
        <v>#REF!</v>
      </c>
      <c r="E19" s="21">
        <f>'Revision No. 1'!D19+'Change No. 2'!E19</f>
        <v>0</v>
      </c>
      <c r="F19" s="18" t="e">
        <f t="shared" si="0"/>
        <v>#REF!</v>
      </c>
    </row>
    <row r="20" spans="1:6" ht="12.75">
      <c r="A20" s="4" t="s">
        <v>30</v>
      </c>
      <c r="B20" s="5" t="s">
        <v>31</v>
      </c>
      <c r="C20" s="21" t="e">
        <f>'Revision No. 1'!C20+'Change No. 2'!C20</f>
        <v>#REF!</v>
      </c>
      <c r="D20" s="21" t="e">
        <f>Initial!#REF!+'Change No. 1'!#REF!</f>
        <v>#REF!</v>
      </c>
      <c r="E20" s="21">
        <f>'Revision No. 1'!D20+'Change No. 2'!E20</f>
        <v>0</v>
      </c>
      <c r="F20" s="18" t="e">
        <f t="shared" si="0"/>
        <v>#REF!</v>
      </c>
    </row>
    <row r="21" spans="1:6" ht="12.75">
      <c r="A21" s="4" t="s">
        <v>32</v>
      </c>
      <c r="B21" s="5" t="s">
        <v>33</v>
      </c>
      <c r="C21" s="21" t="e">
        <f>'Revision No. 1'!C21+'Change No. 2'!C21</f>
        <v>#REF!</v>
      </c>
      <c r="D21" s="21" t="e">
        <f>Initial!#REF!+'Change No. 1'!#REF!</f>
        <v>#REF!</v>
      </c>
      <c r="E21" s="21">
        <f>'Revision No. 1'!D21+'Change No. 2'!E21</f>
        <v>0</v>
      </c>
      <c r="F21" s="18" t="e">
        <f t="shared" si="0"/>
        <v>#REF!</v>
      </c>
    </row>
    <row r="22" spans="1:6" ht="12.75">
      <c r="A22" s="4" t="s">
        <v>34</v>
      </c>
      <c r="B22" s="5" t="s">
        <v>35</v>
      </c>
      <c r="C22" s="21" t="e">
        <f>'Revision No. 1'!C22+'Change No. 2'!C22</f>
        <v>#REF!</v>
      </c>
      <c r="D22" s="21" t="e">
        <f>Initial!#REF!+'Change No. 1'!#REF!</f>
        <v>#REF!</v>
      </c>
      <c r="E22" s="21">
        <f>'Revision No. 1'!D22+'Change No. 2'!E22</f>
        <v>107683</v>
      </c>
      <c r="F22" s="18" t="e">
        <f t="shared" si="0"/>
        <v>#REF!</v>
      </c>
    </row>
    <row r="23" spans="1:6" ht="12.75">
      <c r="A23" s="4" t="s">
        <v>36</v>
      </c>
      <c r="B23" s="5" t="s">
        <v>37</v>
      </c>
      <c r="C23" s="21" t="e">
        <f>'Revision No. 1'!C23+'Change No. 2'!C23</f>
        <v>#REF!</v>
      </c>
      <c r="D23" s="21" t="e">
        <f>Initial!#REF!+'Change No. 1'!#REF!</f>
        <v>#REF!</v>
      </c>
      <c r="E23" s="21">
        <f>'Revision No. 1'!D23+'Change No. 2'!E23</f>
        <v>0</v>
      </c>
      <c r="F23" s="18" t="e">
        <f t="shared" si="0"/>
        <v>#REF!</v>
      </c>
    </row>
    <row r="24" spans="1:6" ht="12.75">
      <c r="A24" s="4" t="s">
        <v>38</v>
      </c>
      <c r="B24" s="5" t="s">
        <v>39</v>
      </c>
      <c r="C24" s="21" t="e">
        <f>'Revision No. 1'!C24+'Change No. 2'!C24</f>
        <v>#REF!</v>
      </c>
      <c r="D24" s="21" t="e">
        <f>Initial!#REF!+'Change No. 1'!#REF!</f>
        <v>#REF!</v>
      </c>
      <c r="E24" s="21">
        <f>'Revision No. 1'!D24+'Change No. 2'!E24</f>
        <v>0</v>
      </c>
      <c r="F24" s="18" t="e">
        <f t="shared" si="0"/>
        <v>#REF!</v>
      </c>
    </row>
    <row r="25" spans="1:6" ht="12.75">
      <c r="A25" s="4" t="s">
        <v>40</v>
      </c>
      <c r="B25" s="5" t="s">
        <v>41</v>
      </c>
      <c r="C25" s="21" t="e">
        <f>'Revision No. 1'!C25+'Change No. 2'!C25</f>
        <v>#REF!</v>
      </c>
      <c r="D25" s="21" t="e">
        <f>Initial!#REF!+'Change No. 1'!#REF!</f>
        <v>#REF!</v>
      </c>
      <c r="E25" s="21">
        <f>'Revision No. 1'!D25+'Change No. 2'!E25</f>
        <v>0</v>
      </c>
      <c r="F25" s="18" t="e">
        <f t="shared" si="0"/>
        <v>#REF!</v>
      </c>
    </row>
    <row r="26" spans="1:6" ht="12.75">
      <c r="A26" s="4" t="s">
        <v>42</v>
      </c>
      <c r="B26" s="5" t="s">
        <v>43</v>
      </c>
      <c r="C26" s="21" t="e">
        <f>'Revision No. 1'!C26+'Change No. 2'!C26</f>
        <v>#REF!</v>
      </c>
      <c r="D26" s="21" t="e">
        <f>Initial!#REF!+'Change No. 1'!#REF!</f>
        <v>#REF!</v>
      </c>
      <c r="E26" s="21">
        <f>'Revision No. 1'!D26+'Change No. 2'!E26</f>
        <v>151052</v>
      </c>
      <c r="F26" s="18" t="e">
        <f t="shared" si="0"/>
        <v>#REF!</v>
      </c>
    </row>
    <row r="27" spans="1:6" ht="12.75">
      <c r="A27" s="4" t="s">
        <v>44</v>
      </c>
      <c r="B27" s="5" t="s">
        <v>45</v>
      </c>
      <c r="C27" s="21" t="e">
        <f>'Revision No. 1'!C27+'Change No. 2'!C27</f>
        <v>#REF!</v>
      </c>
      <c r="D27" s="21" t="e">
        <f>Initial!#REF!+'Change No. 1'!#REF!</f>
        <v>#REF!</v>
      </c>
      <c r="E27" s="21">
        <f>'Revision No. 1'!D27+'Change No. 2'!E27</f>
        <v>0</v>
      </c>
      <c r="F27" s="18" t="e">
        <f t="shared" si="0"/>
        <v>#REF!</v>
      </c>
    </row>
    <row r="28" spans="1:6" ht="12.75">
      <c r="A28" s="4" t="s">
        <v>46</v>
      </c>
      <c r="B28" s="5" t="s">
        <v>47</v>
      </c>
      <c r="C28" s="21" t="e">
        <f>'Revision No. 1'!C28+'Change No. 2'!C28</f>
        <v>#REF!</v>
      </c>
      <c r="D28" s="21" t="e">
        <f>Initial!#REF!+'Change No. 1'!#REF!</f>
        <v>#REF!</v>
      </c>
      <c r="E28" s="21">
        <f>'Revision No. 1'!D28+'Change No. 2'!E28</f>
        <v>0</v>
      </c>
      <c r="F28" s="18" t="e">
        <f t="shared" si="0"/>
        <v>#REF!</v>
      </c>
    </row>
    <row r="29" spans="1:6" ht="12.75">
      <c r="A29" s="4" t="s">
        <v>48</v>
      </c>
      <c r="B29" s="5" t="s">
        <v>49</v>
      </c>
      <c r="C29" s="21" t="e">
        <f>'Revision No. 1'!C29+'Change No. 2'!C29</f>
        <v>#REF!</v>
      </c>
      <c r="D29" s="21" t="e">
        <f>Initial!#REF!+'Change No. 1'!#REF!</f>
        <v>#REF!</v>
      </c>
      <c r="E29" s="21">
        <f>'Revision No. 1'!D29+'Change No. 2'!E29</f>
        <v>0</v>
      </c>
      <c r="F29" s="18" t="e">
        <f t="shared" si="0"/>
        <v>#REF!</v>
      </c>
    </row>
    <row r="30" spans="1:6" ht="12.75">
      <c r="A30" s="4" t="s">
        <v>50</v>
      </c>
      <c r="B30" s="5" t="s">
        <v>51</v>
      </c>
      <c r="C30" s="21" t="e">
        <f>'Revision No. 1'!C30+'Change No. 2'!C30</f>
        <v>#REF!</v>
      </c>
      <c r="D30" s="21" t="e">
        <f>Initial!#REF!+'Change No. 1'!#REF!</f>
        <v>#REF!</v>
      </c>
      <c r="E30" s="21">
        <f>'Revision No. 1'!D30+'Change No. 2'!E30</f>
        <v>0</v>
      </c>
      <c r="F30" s="18" t="e">
        <f t="shared" si="0"/>
        <v>#REF!</v>
      </c>
    </row>
    <row r="31" spans="1:6" ht="12.75">
      <c r="A31" s="4" t="s">
        <v>52</v>
      </c>
      <c r="B31" s="5" t="s">
        <v>53</v>
      </c>
      <c r="C31" s="21" t="e">
        <f>'Revision No. 1'!C31+'Change No. 2'!C31</f>
        <v>#REF!</v>
      </c>
      <c r="D31" s="21" t="e">
        <f>Initial!#REF!+'Change No. 1'!#REF!</f>
        <v>#REF!</v>
      </c>
      <c r="E31" s="21">
        <f>'Revision No. 1'!D31+'Change No. 2'!E31</f>
        <v>123482</v>
      </c>
      <c r="F31" s="18" t="e">
        <f t="shared" si="0"/>
        <v>#REF!</v>
      </c>
    </row>
    <row r="32" spans="1:6" ht="12.75">
      <c r="A32" s="4" t="s">
        <v>54</v>
      </c>
      <c r="B32" s="5" t="s">
        <v>55</v>
      </c>
      <c r="C32" s="21" t="e">
        <f>'Revision No. 1'!C32+'Change No. 2'!C32</f>
        <v>#REF!</v>
      </c>
      <c r="D32" s="21" t="e">
        <f>Initial!#REF!+'Change No. 1'!#REF!</f>
        <v>#REF!</v>
      </c>
      <c r="E32" s="21">
        <f>'Revision No. 1'!D32+'Change No. 2'!E32</f>
        <v>0</v>
      </c>
      <c r="F32" s="18" t="e">
        <f t="shared" si="0"/>
        <v>#REF!</v>
      </c>
    </row>
    <row r="33" spans="1:6" ht="12.75">
      <c r="A33" s="4" t="s">
        <v>56</v>
      </c>
      <c r="B33" s="5" t="s">
        <v>57</v>
      </c>
      <c r="C33" s="21" t="e">
        <f>'Revision No. 1'!C33+'Change No. 2'!C33</f>
        <v>#REF!</v>
      </c>
      <c r="D33" s="21" t="e">
        <f>Initial!#REF!+'Change No. 1'!#REF!</f>
        <v>#REF!</v>
      </c>
      <c r="E33" s="21">
        <f>'Revision No. 1'!D33+'Change No. 2'!E33</f>
        <v>247038</v>
      </c>
      <c r="F33" s="18" t="e">
        <f t="shared" si="0"/>
        <v>#REF!</v>
      </c>
    </row>
    <row r="34" spans="1:6" ht="12.75">
      <c r="A34" s="4" t="s">
        <v>58</v>
      </c>
      <c r="B34" s="5" t="s">
        <v>59</v>
      </c>
      <c r="C34" s="21" t="e">
        <f>'Revision No. 1'!C34+'Change No. 2'!C34</f>
        <v>#REF!</v>
      </c>
      <c r="D34" s="21" t="e">
        <f>Initial!#REF!+'Change No. 1'!#REF!</f>
        <v>#REF!</v>
      </c>
      <c r="E34" s="21">
        <f>'Revision No. 1'!D34+'Change No. 2'!E34</f>
        <v>0</v>
      </c>
      <c r="F34" s="18" t="e">
        <f t="shared" si="0"/>
        <v>#REF!</v>
      </c>
    </row>
    <row r="35" spans="1:6" ht="12.75">
      <c r="A35" s="4" t="s">
        <v>60</v>
      </c>
      <c r="B35" s="5" t="s">
        <v>61</v>
      </c>
      <c r="C35" s="21" t="e">
        <f>'Revision No. 1'!C35+'Change No. 2'!C35</f>
        <v>#REF!</v>
      </c>
      <c r="D35" s="21" t="e">
        <f>Initial!#REF!+'Change No. 1'!#REF!</f>
        <v>#REF!</v>
      </c>
      <c r="E35" s="21">
        <f>'Revision No. 1'!D35+'Change No. 2'!E35</f>
        <v>0</v>
      </c>
      <c r="F35" s="18" t="e">
        <f t="shared" si="0"/>
        <v>#REF!</v>
      </c>
    </row>
    <row r="36" spans="1:6" ht="12.75">
      <c r="A36" s="4" t="s">
        <v>62</v>
      </c>
      <c r="B36" s="5" t="s">
        <v>63</v>
      </c>
      <c r="C36" s="21" t="e">
        <f>'Revision No. 1'!C36+'Change No. 2'!C36</f>
        <v>#REF!</v>
      </c>
      <c r="D36" s="21" t="e">
        <f>Initial!#REF!+'Change No. 1'!#REF!</f>
        <v>#REF!</v>
      </c>
      <c r="E36" s="21">
        <f>'Revision No. 1'!D36+'Change No. 2'!E36</f>
        <v>120914</v>
      </c>
      <c r="F36" s="18" t="e">
        <f t="shared" si="0"/>
        <v>#REF!</v>
      </c>
    </row>
    <row r="37" spans="1:6" ht="12.75">
      <c r="A37" s="4" t="s">
        <v>64</v>
      </c>
      <c r="B37" s="5" t="s">
        <v>65</v>
      </c>
      <c r="C37" s="21" t="e">
        <f>'Revision No. 1'!C37+'Change No. 2'!C37</f>
        <v>#REF!</v>
      </c>
      <c r="D37" s="21" t="e">
        <f>Initial!#REF!+'Change No. 1'!#REF!</f>
        <v>#REF!</v>
      </c>
      <c r="E37" s="21">
        <f>'Revision No. 1'!D37+'Change No. 2'!E37</f>
        <v>0</v>
      </c>
      <c r="F37" s="18" t="e">
        <f t="shared" si="0"/>
        <v>#REF!</v>
      </c>
    </row>
    <row r="38" spans="1:6" ht="12.75">
      <c r="A38" s="4" t="s">
        <v>66</v>
      </c>
      <c r="B38" s="5" t="s">
        <v>67</v>
      </c>
      <c r="C38" s="21" t="e">
        <f>'Revision No. 1'!C38+'Change No. 2'!C38</f>
        <v>#REF!</v>
      </c>
      <c r="D38" s="21" t="e">
        <f>Initial!#REF!+'Change No. 1'!#REF!</f>
        <v>#REF!</v>
      </c>
      <c r="E38" s="21">
        <f>'Revision No. 1'!D38+'Change No. 2'!E38</f>
        <v>83210</v>
      </c>
      <c r="F38" s="18" t="e">
        <f t="shared" si="0"/>
        <v>#REF!</v>
      </c>
    </row>
    <row r="39" spans="1:6" ht="12.75">
      <c r="A39" s="4" t="s">
        <v>68</v>
      </c>
      <c r="B39" s="5" t="s">
        <v>69</v>
      </c>
      <c r="C39" s="21" t="e">
        <f>'Revision No. 1'!C39+'Change No. 2'!C39</f>
        <v>#REF!</v>
      </c>
      <c r="D39" s="21" t="e">
        <f>Initial!#REF!+'Change No. 1'!#REF!</f>
        <v>#REF!</v>
      </c>
      <c r="E39" s="21">
        <f>'Revision No. 1'!D39+'Change No. 2'!E39</f>
        <v>0</v>
      </c>
      <c r="F39" s="18" t="e">
        <f t="shared" si="0"/>
        <v>#REF!</v>
      </c>
    </row>
    <row r="40" spans="1:6" ht="12.75">
      <c r="A40" s="4" t="s">
        <v>70</v>
      </c>
      <c r="B40" s="5" t="s">
        <v>71</v>
      </c>
      <c r="C40" s="21" t="e">
        <f>'Revision No. 1'!C40+'Change No. 2'!C40</f>
        <v>#REF!</v>
      </c>
      <c r="D40" s="21" t="e">
        <f>Initial!#REF!+'Change No. 1'!#REF!</f>
        <v>#REF!</v>
      </c>
      <c r="E40" s="21">
        <f>'Revision No. 1'!D40+'Change No. 2'!E40</f>
        <v>32414</v>
      </c>
      <c r="F40" s="18" t="e">
        <f t="shared" si="0"/>
        <v>#REF!</v>
      </c>
    </row>
    <row r="41" spans="1:6" ht="12.75">
      <c r="A41" s="4" t="s">
        <v>72</v>
      </c>
      <c r="B41" s="5" t="s">
        <v>73</v>
      </c>
      <c r="C41" s="21" t="e">
        <f>'Revision No. 1'!C41+'Change No. 2'!C41</f>
        <v>#REF!</v>
      </c>
      <c r="D41" s="21" t="e">
        <f>Initial!#REF!+'Change No. 1'!#REF!</f>
        <v>#REF!</v>
      </c>
      <c r="E41" s="21">
        <f>'Revision No. 1'!D41+'Change No. 2'!E41</f>
        <v>56312</v>
      </c>
      <c r="F41" s="18" t="e">
        <f t="shared" si="0"/>
        <v>#REF!</v>
      </c>
    </row>
    <row r="42" spans="1:6" ht="12.75">
      <c r="A42" s="4" t="s">
        <v>74</v>
      </c>
      <c r="B42" s="5" t="s">
        <v>75</v>
      </c>
      <c r="C42" s="21" t="e">
        <f>'Revision No. 1'!C42+'Change No. 2'!C42</f>
        <v>#REF!</v>
      </c>
      <c r="D42" s="21" t="e">
        <f>Initial!#REF!+'Change No. 1'!#REF!</f>
        <v>#REF!</v>
      </c>
      <c r="E42" s="21">
        <f>'Revision No. 1'!D42+'Change No. 2'!E42</f>
        <v>0</v>
      </c>
      <c r="F42" s="18" t="e">
        <f t="shared" si="0"/>
        <v>#REF!</v>
      </c>
    </row>
    <row r="43" spans="1:6" ht="12.75">
      <c r="A43" s="4" t="s">
        <v>76</v>
      </c>
      <c r="B43" s="5" t="s">
        <v>77</v>
      </c>
      <c r="C43" s="21" t="e">
        <f>'Revision No. 1'!C43+'Change No. 2'!C43</f>
        <v>#REF!</v>
      </c>
      <c r="D43" s="21" t="e">
        <f>Initial!#REF!+'Change No. 1'!#REF!</f>
        <v>#REF!</v>
      </c>
      <c r="E43" s="21">
        <f>'Revision No. 1'!D43+'Change No. 2'!E43</f>
        <v>47572</v>
      </c>
      <c r="F43" s="18" t="e">
        <f t="shared" si="0"/>
        <v>#REF!</v>
      </c>
    </row>
    <row r="44" spans="1:6" ht="12.75">
      <c r="A44" s="4" t="s">
        <v>78</v>
      </c>
      <c r="B44" s="5" t="s">
        <v>79</v>
      </c>
      <c r="C44" s="21" t="e">
        <f>'Revision No. 1'!C44+'Change No. 2'!C44</f>
        <v>#REF!</v>
      </c>
      <c r="D44" s="21" t="e">
        <f>Initial!#REF!+'Change No. 1'!#REF!</f>
        <v>#REF!</v>
      </c>
      <c r="E44" s="21">
        <f>'Revision No. 1'!D44+'Change No. 2'!E44</f>
        <v>47574</v>
      </c>
      <c r="F44" s="18" t="e">
        <f t="shared" si="0"/>
        <v>#REF!</v>
      </c>
    </row>
    <row r="45" spans="1:6" ht="12.75">
      <c r="A45" s="4" t="s">
        <v>80</v>
      </c>
      <c r="B45" s="5" t="s">
        <v>81</v>
      </c>
      <c r="C45" s="21" t="e">
        <f>'Revision No. 1'!C45+'Change No. 2'!C45</f>
        <v>#REF!</v>
      </c>
      <c r="D45" s="21" t="e">
        <f>Initial!#REF!+'Change No. 1'!#REF!</f>
        <v>#REF!</v>
      </c>
      <c r="E45" s="21">
        <f>'Revision No. 1'!D45+'Change No. 2'!E45</f>
        <v>0</v>
      </c>
      <c r="F45" s="18" t="e">
        <f t="shared" si="0"/>
        <v>#REF!</v>
      </c>
    </row>
    <row r="46" spans="1:6" ht="12.75">
      <c r="A46" s="4" t="s">
        <v>82</v>
      </c>
      <c r="B46" s="5" t="s">
        <v>83</v>
      </c>
      <c r="C46" s="21" t="e">
        <f>'Revision No. 1'!C46+'Change No. 2'!C46</f>
        <v>#REF!</v>
      </c>
      <c r="D46" s="21" t="e">
        <f>Initial!#REF!+'Change No. 1'!#REF!</f>
        <v>#REF!</v>
      </c>
      <c r="E46" s="21">
        <f>'Revision No. 1'!D46+'Change No. 2'!E46</f>
        <v>62170</v>
      </c>
      <c r="F46" s="18" t="e">
        <f t="shared" si="0"/>
        <v>#REF!</v>
      </c>
    </row>
    <row r="47" spans="1:6" ht="12.75">
      <c r="A47" s="4" t="s">
        <v>84</v>
      </c>
      <c r="B47" s="5" t="s">
        <v>85</v>
      </c>
      <c r="C47" s="21" t="e">
        <f>'Revision No. 1'!C47+'Change No. 2'!C47</f>
        <v>#REF!</v>
      </c>
      <c r="D47" s="21" t="e">
        <f>Initial!#REF!+'Change No. 1'!#REF!</f>
        <v>#REF!</v>
      </c>
      <c r="E47" s="21">
        <f>'Revision No. 1'!D47+'Change No. 2'!E47</f>
        <v>0</v>
      </c>
      <c r="F47" s="18" t="e">
        <f t="shared" si="0"/>
        <v>#REF!</v>
      </c>
    </row>
    <row r="48" spans="1:6" ht="12.75">
      <c r="A48" s="4" t="s">
        <v>86</v>
      </c>
      <c r="B48" s="5" t="s">
        <v>87</v>
      </c>
      <c r="C48" s="21" t="e">
        <f>'Revision No. 1'!C48+'Change No. 2'!C48</f>
        <v>#REF!</v>
      </c>
      <c r="D48" s="21" t="e">
        <f>Initial!#REF!+'Change No. 1'!#REF!</f>
        <v>#REF!</v>
      </c>
      <c r="E48" s="21">
        <f>'Revision No. 1'!D48+'Change No. 2'!E48</f>
        <v>0</v>
      </c>
      <c r="F48" s="18" t="e">
        <f t="shared" si="0"/>
        <v>#REF!</v>
      </c>
    </row>
    <row r="49" spans="1:6" ht="12.75">
      <c r="A49" s="4" t="s">
        <v>88</v>
      </c>
      <c r="B49" s="5" t="s">
        <v>89</v>
      </c>
      <c r="C49" s="21" t="e">
        <f>'Revision No. 1'!C49+'Change No. 2'!C49</f>
        <v>#REF!</v>
      </c>
      <c r="D49" s="21" t="e">
        <f>Initial!#REF!+'Change No. 1'!#REF!</f>
        <v>#REF!</v>
      </c>
      <c r="E49" s="21">
        <f>'Revision No. 1'!D49+'Change No. 2'!E49</f>
        <v>0</v>
      </c>
      <c r="F49" s="18" t="e">
        <f t="shared" si="0"/>
        <v>#REF!</v>
      </c>
    </row>
    <row r="50" spans="1:6" ht="12.75">
      <c r="A50" s="4" t="s">
        <v>90</v>
      </c>
      <c r="B50" s="5" t="s">
        <v>91</v>
      </c>
      <c r="C50" s="21" t="e">
        <f>'Revision No. 1'!C50+'Change No. 2'!C50</f>
        <v>#REF!</v>
      </c>
      <c r="D50" s="21" t="e">
        <f>Initial!#REF!+'Change No. 1'!#REF!</f>
        <v>#REF!</v>
      </c>
      <c r="E50" s="21">
        <f>'Revision No. 1'!D50+'Change No. 2'!E50</f>
        <v>0</v>
      </c>
      <c r="F50" s="18" t="e">
        <f t="shared" si="0"/>
        <v>#REF!</v>
      </c>
    </row>
    <row r="51" spans="1:6" ht="12.75">
      <c r="A51" s="4" t="s">
        <v>92</v>
      </c>
      <c r="B51" s="5" t="s">
        <v>93</v>
      </c>
      <c r="C51" s="21" t="e">
        <f>'Revision No. 1'!C51+'Change No. 2'!C51</f>
        <v>#REF!</v>
      </c>
      <c r="D51" s="21" t="e">
        <f>Initial!#REF!+'Change No. 1'!#REF!</f>
        <v>#REF!</v>
      </c>
      <c r="E51" s="21">
        <f>'Revision No. 1'!D51+'Change No. 2'!E51</f>
        <v>0</v>
      </c>
      <c r="F51" s="18" t="e">
        <f t="shared" si="0"/>
        <v>#REF!</v>
      </c>
    </row>
    <row r="52" spans="1:6" ht="12.75">
      <c r="A52" s="4" t="s">
        <v>94</v>
      </c>
      <c r="B52" s="5" t="s">
        <v>95</v>
      </c>
      <c r="C52" s="21" t="e">
        <f>'Revision No. 1'!C52+'Change No. 2'!C52</f>
        <v>#REF!</v>
      </c>
      <c r="D52" s="21" t="e">
        <f>Initial!#REF!+'Change No. 1'!#REF!</f>
        <v>#REF!</v>
      </c>
      <c r="E52" s="21">
        <f>'Revision No. 1'!D52+'Change No. 2'!E52</f>
        <v>0</v>
      </c>
      <c r="F52" s="18" t="e">
        <f t="shared" si="0"/>
        <v>#REF!</v>
      </c>
    </row>
    <row r="53" spans="1:6" ht="12.75">
      <c r="A53" s="4" t="s">
        <v>96</v>
      </c>
      <c r="B53" s="5" t="s">
        <v>97</v>
      </c>
      <c r="C53" s="21" t="e">
        <f>'Revision No. 1'!C53+'Change No. 2'!C53</f>
        <v>#REF!</v>
      </c>
      <c r="D53" s="21" t="e">
        <f>Initial!#REF!+'Change No. 1'!#REF!</f>
        <v>#REF!</v>
      </c>
      <c r="E53" s="21">
        <f>'Revision No. 1'!D53+'Change No. 2'!E53</f>
        <v>0</v>
      </c>
      <c r="F53" s="18" t="e">
        <f t="shared" si="0"/>
        <v>#REF!</v>
      </c>
    </row>
    <row r="54" spans="1:6" ht="12.75">
      <c r="A54" s="4" t="s">
        <v>98</v>
      </c>
      <c r="B54" s="5" t="s">
        <v>99</v>
      </c>
      <c r="C54" s="21" t="e">
        <f>'Revision No. 1'!C54+'Change No. 2'!C54</f>
        <v>#REF!</v>
      </c>
      <c r="D54" s="21" t="e">
        <f>Initial!#REF!+'Change No. 1'!#REF!</f>
        <v>#REF!</v>
      </c>
      <c r="E54" s="21">
        <f>'Revision No. 1'!D54+'Change No. 2'!E54</f>
        <v>0</v>
      </c>
      <c r="F54" s="18" t="e">
        <f t="shared" si="0"/>
        <v>#REF!</v>
      </c>
    </row>
    <row r="55" spans="1:6" ht="12.75">
      <c r="A55" s="4" t="s">
        <v>100</v>
      </c>
      <c r="B55" s="5" t="s">
        <v>101</v>
      </c>
      <c r="C55" s="21" t="e">
        <f>'Revision No. 1'!C55+'Change No. 2'!C55</f>
        <v>#REF!</v>
      </c>
      <c r="D55" s="21" t="e">
        <f>Initial!#REF!+'Change No. 1'!#REF!</f>
        <v>#REF!</v>
      </c>
      <c r="E55" s="21">
        <f>'Revision No. 1'!D55+'Change No. 2'!E55</f>
        <v>76050</v>
      </c>
      <c r="F55" s="18" t="e">
        <f t="shared" si="0"/>
        <v>#REF!</v>
      </c>
    </row>
    <row r="56" spans="1:6" ht="12.75">
      <c r="A56" s="4" t="s">
        <v>102</v>
      </c>
      <c r="B56" s="5" t="s">
        <v>103</v>
      </c>
      <c r="C56" s="21" t="e">
        <f>'Revision No. 1'!C56+'Change No. 2'!C56</f>
        <v>#REF!</v>
      </c>
      <c r="D56" s="21" t="e">
        <f>Initial!#REF!+'Change No. 1'!#REF!</f>
        <v>#REF!</v>
      </c>
      <c r="E56" s="21">
        <f>'Revision No. 1'!D56+'Change No. 2'!E56</f>
        <v>0</v>
      </c>
      <c r="F56" s="18" t="e">
        <f t="shared" si="0"/>
        <v>#REF!</v>
      </c>
    </row>
    <row r="57" spans="1:6" ht="12.75">
      <c r="A57" s="4" t="s">
        <v>104</v>
      </c>
      <c r="B57" s="5" t="s">
        <v>105</v>
      </c>
      <c r="C57" s="31" t="e">
        <f>'Revision No. 1'!C57+'Change No. 2'!C57</f>
        <v>#REF!</v>
      </c>
      <c r="D57" s="21" t="e">
        <f>Initial!#REF!+'Change No. 1'!#REF!</f>
        <v>#REF!</v>
      </c>
      <c r="E57" s="31">
        <f>'Revision No. 1'!D57+'Change No. 2'!E57</f>
        <v>32418</v>
      </c>
      <c r="F57" s="18" t="e">
        <f t="shared" si="0"/>
        <v>#REF!</v>
      </c>
    </row>
    <row r="58" spans="1:6" ht="13.5" thickBot="1">
      <c r="A58" s="6"/>
      <c r="B58" s="5" t="s">
        <v>106</v>
      </c>
      <c r="C58" s="19" t="e">
        <f>SUM(C6:C57)</f>
        <v>#REF!</v>
      </c>
      <c r="D58" s="19" t="e">
        <f>SUM(D6:D57)</f>
        <v>#REF!</v>
      </c>
      <c r="E58" s="19">
        <f>SUM(E6:E57)</f>
        <v>1650000</v>
      </c>
      <c r="F58" s="19" t="e">
        <f>SUM(F6:F57)</f>
        <v>#REF!</v>
      </c>
    </row>
    <row r="59" ht="13.5" thickTop="1"/>
  </sheetData>
  <sheetProtection/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25">
      <selection activeCell="G26" sqref="G26"/>
    </sheetView>
  </sheetViews>
  <sheetFormatPr defaultColWidth="9.140625" defaultRowHeight="12.75"/>
  <cols>
    <col min="1" max="1" width="6.8515625" style="7" customWidth="1"/>
    <col min="2" max="2" width="25.57421875" style="7" bestFit="1" customWidth="1"/>
    <col min="3" max="4" width="13.140625" style="7" bestFit="1" customWidth="1"/>
    <col min="5" max="5" width="13.140625" style="22" bestFit="1" customWidth="1"/>
    <col min="6" max="6" width="1.7109375" style="0" customWidth="1"/>
    <col min="7" max="9" width="10.7109375" style="0" customWidth="1"/>
    <col min="10" max="10" width="1.7109375" style="0" customWidth="1"/>
    <col min="11" max="13" width="13.140625" style="0" bestFit="1" customWidth="1"/>
  </cols>
  <sheetData>
    <row r="1" spans="1:4" ht="12.75">
      <c r="A1" s="23" t="s">
        <v>116</v>
      </c>
      <c r="B1" s="1"/>
      <c r="C1" s="1"/>
      <c r="D1" s="1"/>
    </row>
    <row r="2" spans="1:5" ht="12.75">
      <c r="A2" s="1" t="s">
        <v>107</v>
      </c>
      <c r="B2" s="1"/>
      <c r="C2" s="1"/>
      <c r="D2" s="1"/>
      <c r="E2" s="17"/>
    </row>
    <row r="3" spans="1:13" ht="12.75">
      <c r="A3" s="27" t="str">
        <f>+Initial!A3</f>
        <v>2021-22</v>
      </c>
      <c r="B3" s="2"/>
      <c r="C3" s="84" t="s">
        <v>122</v>
      </c>
      <c r="D3" s="85"/>
      <c r="E3" s="86"/>
      <c r="G3" s="87" t="s">
        <v>126</v>
      </c>
      <c r="H3" s="88"/>
      <c r="I3" s="88"/>
      <c r="J3" s="88"/>
      <c r="K3" s="88"/>
      <c r="L3" s="88"/>
      <c r="M3" s="89"/>
    </row>
    <row r="4" spans="1:13" ht="12.75">
      <c r="A4" s="2"/>
      <c r="B4" s="2"/>
      <c r="C4" s="93" t="s">
        <v>123</v>
      </c>
      <c r="D4" s="94"/>
      <c r="E4" s="95"/>
      <c r="G4" s="90" t="s">
        <v>128</v>
      </c>
      <c r="H4" s="91"/>
      <c r="I4" s="91"/>
      <c r="J4" s="24"/>
      <c r="K4" s="91" t="s">
        <v>127</v>
      </c>
      <c r="L4" s="91"/>
      <c r="M4" s="92"/>
    </row>
    <row r="5" spans="1:13" ht="12.75">
      <c r="A5" s="3" t="s">
        <v>0</v>
      </c>
      <c r="B5" s="3" t="s">
        <v>1</v>
      </c>
      <c r="C5" s="44" t="s">
        <v>124</v>
      </c>
      <c r="D5" s="35" t="s">
        <v>125</v>
      </c>
      <c r="E5" s="55" t="s">
        <v>113</v>
      </c>
      <c r="G5" s="44" t="s">
        <v>124</v>
      </c>
      <c r="H5" s="35" t="s">
        <v>125</v>
      </c>
      <c r="I5" s="56" t="s">
        <v>113</v>
      </c>
      <c r="J5" s="56"/>
      <c r="K5" s="35" t="s">
        <v>124</v>
      </c>
      <c r="L5" s="35" t="s">
        <v>125</v>
      </c>
      <c r="M5" s="57" t="s">
        <v>113</v>
      </c>
    </row>
    <row r="6" spans="1:13" ht="12.75">
      <c r="A6" s="4" t="s">
        <v>2</v>
      </c>
      <c r="B6" s="5" t="s">
        <v>3</v>
      </c>
      <c r="C6" s="58">
        <v>10295</v>
      </c>
      <c r="D6" s="63">
        <v>10295</v>
      </c>
      <c r="E6" s="63">
        <f>SUM(C6:D6)</f>
        <v>20590</v>
      </c>
      <c r="F6" s="63"/>
      <c r="G6" s="14">
        <v>2059</v>
      </c>
      <c r="H6" s="14">
        <v>2059</v>
      </c>
      <c r="I6" s="59">
        <f>SUM(G6:H6)</f>
        <v>4118</v>
      </c>
      <c r="J6" s="70"/>
      <c r="K6" s="70">
        <f>C6+G6</f>
        <v>12354</v>
      </c>
      <c r="L6" s="70">
        <f>D6+H6</f>
        <v>12354</v>
      </c>
      <c r="M6" s="71">
        <f>E6+I6</f>
        <v>24708</v>
      </c>
    </row>
    <row r="7" spans="1:13" ht="12.75">
      <c r="A7" s="4" t="s">
        <v>4</v>
      </c>
      <c r="B7" s="5" t="s">
        <v>5</v>
      </c>
      <c r="C7" s="58">
        <v>14240</v>
      </c>
      <c r="D7" s="63">
        <v>14240</v>
      </c>
      <c r="E7" s="63">
        <f aca="true" t="shared" si="0" ref="E7:E57">SUM(C7:D7)</f>
        <v>28480</v>
      </c>
      <c r="F7" s="63"/>
      <c r="G7" s="14">
        <v>963</v>
      </c>
      <c r="H7" s="14">
        <v>963</v>
      </c>
      <c r="I7" s="59">
        <f aca="true" t="shared" si="1" ref="I7:I57">SUM(G7:H7)</f>
        <v>1926</v>
      </c>
      <c r="J7" s="70"/>
      <c r="K7" s="70">
        <f aca="true" t="shared" si="2" ref="K7:K57">C7+G7</f>
        <v>15203</v>
      </c>
      <c r="L7" s="70">
        <f aca="true" t="shared" si="3" ref="L7:L57">D7+H7</f>
        <v>15203</v>
      </c>
      <c r="M7" s="71">
        <f aca="true" t="shared" si="4" ref="M7:M57">E7+I7</f>
        <v>30406</v>
      </c>
    </row>
    <row r="8" spans="1:13" ht="12.75">
      <c r="A8" s="4" t="s">
        <v>6</v>
      </c>
      <c r="B8" s="5" t="s">
        <v>7</v>
      </c>
      <c r="C8" s="58">
        <v>9700</v>
      </c>
      <c r="D8" s="63">
        <v>9700</v>
      </c>
      <c r="E8" s="63">
        <f t="shared" si="0"/>
        <v>19400</v>
      </c>
      <c r="F8" s="63"/>
      <c r="G8" s="14">
        <v>882</v>
      </c>
      <c r="H8" s="14">
        <v>882</v>
      </c>
      <c r="I8" s="59">
        <f t="shared" si="1"/>
        <v>1764</v>
      </c>
      <c r="J8" s="70"/>
      <c r="K8" s="70">
        <f t="shared" si="2"/>
        <v>10582</v>
      </c>
      <c r="L8" s="70">
        <f t="shared" si="3"/>
        <v>10582</v>
      </c>
      <c r="M8" s="71">
        <f t="shared" si="4"/>
        <v>21164</v>
      </c>
    </row>
    <row r="9" spans="1:13" ht="12.75">
      <c r="A9" s="4" t="s">
        <v>8</v>
      </c>
      <c r="B9" s="5" t="s">
        <v>9</v>
      </c>
      <c r="C9" s="58">
        <v>35648</v>
      </c>
      <c r="D9" s="63">
        <v>35648</v>
      </c>
      <c r="E9" s="63">
        <f t="shared" si="0"/>
        <v>71296</v>
      </c>
      <c r="F9" s="63"/>
      <c r="G9" s="14">
        <v>-1319</v>
      </c>
      <c r="H9" s="14">
        <v>-1319</v>
      </c>
      <c r="I9" s="59">
        <f t="shared" si="1"/>
        <v>-2638</v>
      </c>
      <c r="J9" s="70"/>
      <c r="K9" s="70">
        <f t="shared" si="2"/>
        <v>34329</v>
      </c>
      <c r="L9" s="70">
        <f t="shared" si="3"/>
        <v>34329</v>
      </c>
      <c r="M9" s="71">
        <f t="shared" si="4"/>
        <v>68658</v>
      </c>
    </row>
    <row r="10" spans="1:13" ht="12.75">
      <c r="A10" s="4" t="s">
        <v>10</v>
      </c>
      <c r="B10" s="5" t="s">
        <v>11</v>
      </c>
      <c r="C10" s="58">
        <v>11164</v>
      </c>
      <c r="D10" s="63">
        <v>11164</v>
      </c>
      <c r="E10" s="63">
        <f t="shared" si="0"/>
        <v>22328</v>
      </c>
      <c r="F10" s="63"/>
      <c r="G10" s="14">
        <v>865</v>
      </c>
      <c r="H10" s="14">
        <v>865</v>
      </c>
      <c r="I10" s="59">
        <f t="shared" si="1"/>
        <v>1730</v>
      </c>
      <c r="J10" s="70"/>
      <c r="K10" s="70">
        <f t="shared" si="2"/>
        <v>12029</v>
      </c>
      <c r="L10" s="70">
        <f t="shared" si="3"/>
        <v>12029</v>
      </c>
      <c r="M10" s="71">
        <f t="shared" si="4"/>
        <v>24058</v>
      </c>
    </row>
    <row r="11" spans="1:13" ht="12.75">
      <c r="A11" s="4" t="s">
        <v>12</v>
      </c>
      <c r="B11" s="5" t="s">
        <v>13</v>
      </c>
      <c r="C11" s="58">
        <v>116549</v>
      </c>
      <c r="D11" s="63">
        <v>116549</v>
      </c>
      <c r="E11" s="63">
        <f t="shared" si="0"/>
        <v>233098</v>
      </c>
      <c r="F11" s="63"/>
      <c r="G11" s="14">
        <v>9008</v>
      </c>
      <c r="H11" s="14">
        <v>9008</v>
      </c>
      <c r="I11" s="59">
        <f t="shared" si="1"/>
        <v>18016</v>
      </c>
      <c r="J11" s="70"/>
      <c r="K11" s="70">
        <f t="shared" si="2"/>
        <v>125557</v>
      </c>
      <c r="L11" s="70">
        <f t="shared" si="3"/>
        <v>125557</v>
      </c>
      <c r="M11" s="71">
        <f t="shared" si="4"/>
        <v>251114</v>
      </c>
    </row>
    <row r="12" spans="1:13" ht="12.75">
      <c r="A12" s="4" t="s">
        <v>14</v>
      </c>
      <c r="B12" s="5" t="s">
        <v>15</v>
      </c>
      <c r="C12" s="58">
        <v>58814</v>
      </c>
      <c r="D12" s="63">
        <v>58814</v>
      </c>
      <c r="E12" s="63">
        <f t="shared" si="0"/>
        <v>117628</v>
      </c>
      <c r="F12" s="63"/>
      <c r="G12" s="14">
        <v>-2641</v>
      </c>
      <c r="H12" s="14">
        <v>-2641</v>
      </c>
      <c r="I12" s="59">
        <f t="shared" si="1"/>
        <v>-5282</v>
      </c>
      <c r="J12" s="70"/>
      <c r="K12" s="70">
        <f t="shared" si="2"/>
        <v>56173</v>
      </c>
      <c r="L12" s="70">
        <f t="shared" si="3"/>
        <v>56173</v>
      </c>
      <c r="M12" s="71">
        <f t="shared" si="4"/>
        <v>112346</v>
      </c>
    </row>
    <row r="13" spans="1:13" ht="12.75">
      <c r="A13" s="4" t="s">
        <v>16</v>
      </c>
      <c r="B13" s="5" t="s">
        <v>17</v>
      </c>
      <c r="C13" s="58">
        <v>13181</v>
      </c>
      <c r="D13" s="63">
        <v>13181</v>
      </c>
      <c r="E13" s="63">
        <f t="shared" si="0"/>
        <v>26362</v>
      </c>
      <c r="F13" s="63"/>
      <c r="G13" s="14">
        <v>3639</v>
      </c>
      <c r="H13" s="14">
        <v>3639</v>
      </c>
      <c r="I13" s="59">
        <f t="shared" si="1"/>
        <v>7278</v>
      </c>
      <c r="J13" s="70"/>
      <c r="K13" s="70">
        <f t="shared" si="2"/>
        <v>16820</v>
      </c>
      <c r="L13" s="70">
        <f t="shared" si="3"/>
        <v>16820</v>
      </c>
      <c r="M13" s="71">
        <f t="shared" si="4"/>
        <v>33640</v>
      </c>
    </row>
    <row r="14" spans="1:13" ht="12.75">
      <c r="A14" s="4" t="s">
        <v>18</v>
      </c>
      <c r="B14" s="5" t="s">
        <v>19</v>
      </c>
      <c r="C14" s="58">
        <v>21941</v>
      </c>
      <c r="D14" s="63">
        <v>21941</v>
      </c>
      <c r="E14" s="63">
        <f t="shared" si="0"/>
        <v>43882</v>
      </c>
      <c r="F14" s="63"/>
      <c r="G14" s="14">
        <v>-871</v>
      </c>
      <c r="H14" s="14">
        <v>-871</v>
      </c>
      <c r="I14" s="59">
        <f t="shared" si="1"/>
        <v>-1742</v>
      </c>
      <c r="J14" s="70"/>
      <c r="K14" s="70">
        <f t="shared" si="2"/>
        <v>21070</v>
      </c>
      <c r="L14" s="70">
        <f t="shared" si="3"/>
        <v>21070</v>
      </c>
      <c r="M14" s="71">
        <f t="shared" si="4"/>
        <v>42140</v>
      </c>
    </row>
    <row r="15" spans="1:13" ht="12.75">
      <c r="A15" s="4" t="s">
        <v>20</v>
      </c>
      <c r="B15" s="5" t="s">
        <v>21</v>
      </c>
      <c r="C15" s="58">
        <v>3304</v>
      </c>
      <c r="D15" s="63">
        <v>3304</v>
      </c>
      <c r="E15" s="63">
        <f t="shared" si="0"/>
        <v>6608</v>
      </c>
      <c r="F15" s="63"/>
      <c r="G15" s="14">
        <v>1413</v>
      </c>
      <c r="H15" s="14">
        <v>1413</v>
      </c>
      <c r="I15" s="59">
        <f t="shared" si="1"/>
        <v>2826</v>
      </c>
      <c r="J15" s="70"/>
      <c r="K15" s="70">
        <f t="shared" si="2"/>
        <v>4717</v>
      </c>
      <c r="L15" s="70">
        <f t="shared" si="3"/>
        <v>4717</v>
      </c>
      <c r="M15" s="71">
        <f t="shared" si="4"/>
        <v>9434</v>
      </c>
    </row>
    <row r="16" spans="1:13" ht="12.75">
      <c r="A16" s="4" t="s">
        <v>22</v>
      </c>
      <c r="B16" s="5" t="s">
        <v>23</v>
      </c>
      <c r="C16" s="58">
        <v>83431</v>
      </c>
      <c r="D16" s="63">
        <v>83431</v>
      </c>
      <c r="E16" s="63">
        <f t="shared" si="0"/>
        <v>166862</v>
      </c>
      <c r="F16" s="63"/>
      <c r="G16" s="14">
        <v>-960</v>
      </c>
      <c r="H16" s="14">
        <v>-960</v>
      </c>
      <c r="I16" s="59">
        <f t="shared" si="1"/>
        <v>-1920</v>
      </c>
      <c r="J16" s="70"/>
      <c r="K16" s="70">
        <f t="shared" si="2"/>
        <v>82471</v>
      </c>
      <c r="L16" s="70">
        <f t="shared" si="3"/>
        <v>82471</v>
      </c>
      <c r="M16" s="71">
        <f t="shared" si="4"/>
        <v>164942</v>
      </c>
    </row>
    <row r="17" spans="1:13" ht="12.75">
      <c r="A17" s="4" t="s">
        <v>24</v>
      </c>
      <c r="B17" s="5" t="s">
        <v>25</v>
      </c>
      <c r="C17" s="58">
        <v>35412</v>
      </c>
      <c r="D17" s="63">
        <v>35412</v>
      </c>
      <c r="E17" s="63">
        <f t="shared" si="0"/>
        <v>70824</v>
      </c>
      <c r="F17" s="63"/>
      <c r="G17" s="14">
        <v>-1336</v>
      </c>
      <c r="H17" s="14">
        <v>-1336</v>
      </c>
      <c r="I17" s="59">
        <f t="shared" si="1"/>
        <v>-2672</v>
      </c>
      <c r="J17" s="70"/>
      <c r="K17" s="70">
        <f t="shared" si="2"/>
        <v>34076</v>
      </c>
      <c r="L17" s="70">
        <f t="shared" si="3"/>
        <v>34076</v>
      </c>
      <c r="M17" s="71">
        <f t="shared" si="4"/>
        <v>68152</v>
      </c>
    </row>
    <row r="18" spans="1:13" ht="12.75">
      <c r="A18" s="4" t="s">
        <v>26</v>
      </c>
      <c r="B18" s="5" t="s">
        <v>27</v>
      </c>
      <c r="C18" s="58">
        <v>14631</v>
      </c>
      <c r="D18" s="63">
        <v>14631</v>
      </c>
      <c r="E18" s="63">
        <f t="shared" si="0"/>
        <v>29262</v>
      </c>
      <c r="F18" s="63"/>
      <c r="G18" s="14">
        <v>923</v>
      </c>
      <c r="H18" s="14">
        <v>923</v>
      </c>
      <c r="I18" s="59">
        <f t="shared" si="1"/>
        <v>1846</v>
      </c>
      <c r="J18" s="70"/>
      <c r="K18" s="70">
        <f t="shared" si="2"/>
        <v>15554</v>
      </c>
      <c r="L18" s="70">
        <f t="shared" si="3"/>
        <v>15554</v>
      </c>
      <c r="M18" s="71">
        <f t="shared" si="4"/>
        <v>31108</v>
      </c>
    </row>
    <row r="19" spans="1:13" ht="12.75">
      <c r="A19" s="4" t="s">
        <v>28</v>
      </c>
      <c r="B19" s="5" t="s">
        <v>29</v>
      </c>
      <c r="C19" s="58">
        <v>39042</v>
      </c>
      <c r="D19" s="63">
        <v>39042</v>
      </c>
      <c r="E19" s="63">
        <f t="shared" si="0"/>
        <v>78084</v>
      </c>
      <c r="F19" s="63"/>
      <c r="G19" s="14">
        <v>-1330</v>
      </c>
      <c r="H19" s="14">
        <v>-1330</v>
      </c>
      <c r="I19" s="59">
        <f t="shared" si="1"/>
        <v>-2660</v>
      </c>
      <c r="J19" s="70"/>
      <c r="K19" s="70">
        <f t="shared" si="2"/>
        <v>37712</v>
      </c>
      <c r="L19" s="70">
        <f t="shared" si="3"/>
        <v>37712</v>
      </c>
      <c r="M19" s="71">
        <f t="shared" si="4"/>
        <v>75424</v>
      </c>
    </row>
    <row r="20" spans="1:13" ht="12.75">
      <c r="A20" s="4" t="s">
        <v>30</v>
      </c>
      <c r="B20" s="5" t="s">
        <v>31</v>
      </c>
      <c r="C20" s="58">
        <v>11031</v>
      </c>
      <c r="D20" s="63">
        <v>11031</v>
      </c>
      <c r="E20" s="63">
        <f t="shared" si="0"/>
        <v>22062</v>
      </c>
      <c r="F20" s="63"/>
      <c r="G20" s="14">
        <v>825</v>
      </c>
      <c r="H20" s="14">
        <v>825</v>
      </c>
      <c r="I20" s="59">
        <f t="shared" si="1"/>
        <v>1650</v>
      </c>
      <c r="J20" s="70"/>
      <c r="K20" s="70">
        <f t="shared" si="2"/>
        <v>11856</v>
      </c>
      <c r="L20" s="70">
        <f t="shared" si="3"/>
        <v>11856</v>
      </c>
      <c r="M20" s="71">
        <f t="shared" si="4"/>
        <v>23712</v>
      </c>
    </row>
    <row r="21" spans="1:13" ht="12.75">
      <c r="A21" s="4" t="s">
        <v>32</v>
      </c>
      <c r="B21" s="5" t="s">
        <v>33</v>
      </c>
      <c r="C21" s="58">
        <v>6462</v>
      </c>
      <c r="D21" s="63">
        <v>6462</v>
      </c>
      <c r="E21" s="63">
        <f t="shared" si="0"/>
        <v>12924</v>
      </c>
      <c r="F21" s="63"/>
      <c r="G21" s="14">
        <v>946</v>
      </c>
      <c r="H21" s="14">
        <v>946</v>
      </c>
      <c r="I21" s="59">
        <f t="shared" si="1"/>
        <v>1892</v>
      </c>
      <c r="J21" s="70"/>
      <c r="K21" s="70">
        <f t="shared" si="2"/>
        <v>7408</v>
      </c>
      <c r="L21" s="70">
        <f t="shared" si="3"/>
        <v>7408</v>
      </c>
      <c r="M21" s="71">
        <f t="shared" si="4"/>
        <v>14816</v>
      </c>
    </row>
    <row r="22" spans="1:13" ht="12.75">
      <c r="A22" s="4" t="s">
        <v>34</v>
      </c>
      <c r="B22" s="5" t="s">
        <v>35</v>
      </c>
      <c r="C22" s="58">
        <v>66148</v>
      </c>
      <c r="D22" s="63">
        <v>66148</v>
      </c>
      <c r="E22" s="63">
        <f t="shared" si="0"/>
        <v>132296</v>
      </c>
      <c r="F22" s="63"/>
      <c r="G22" s="14">
        <v>-3307</v>
      </c>
      <c r="H22" s="14">
        <v>-3307</v>
      </c>
      <c r="I22" s="59">
        <f t="shared" si="1"/>
        <v>-6614</v>
      </c>
      <c r="J22" s="70"/>
      <c r="K22" s="70">
        <f t="shared" si="2"/>
        <v>62841</v>
      </c>
      <c r="L22" s="70">
        <f t="shared" si="3"/>
        <v>62841</v>
      </c>
      <c r="M22" s="71">
        <f t="shared" si="4"/>
        <v>125682</v>
      </c>
    </row>
    <row r="23" spans="1:13" ht="12.75">
      <c r="A23" s="4" t="s">
        <v>36</v>
      </c>
      <c r="B23" s="5" t="s">
        <v>37</v>
      </c>
      <c r="C23" s="58">
        <v>380</v>
      </c>
      <c r="D23" s="63">
        <v>380</v>
      </c>
      <c r="E23" s="63">
        <f t="shared" si="0"/>
        <v>760</v>
      </c>
      <c r="F23" s="63"/>
      <c r="G23" s="14">
        <v>877</v>
      </c>
      <c r="H23" s="14">
        <v>877</v>
      </c>
      <c r="I23" s="59">
        <f t="shared" si="1"/>
        <v>1754</v>
      </c>
      <c r="J23" s="70"/>
      <c r="K23" s="70">
        <f t="shared" si="2"/>
        <v>1257</v>
      </c>
      <c r="L23" s="70">
        <f t="shared" si="3"/>
        <v>1257</v>
      </c>
      <c r="M23" s="71">
        <f t="shared" si="4"/>
        <v>2514</v>
      </c>
    </row>
    <row r="24" spans="1:13" ht="12.75">
      <c r="A24" s="4" t="s">
        <v>38</v>
      </c>
      <c r="B24" s="5" t="s">
        <v>39</v>
      </c>
      <c r="C24" s="58">
        <v>20658</v>
      </c>
      <c r="D24" s="63">
        <v>20658</v>
      </c>
      <c r="E24" s="63">
        <f t="shared" si="0"/>
        <v>41316</v>
      </c>
      <c r="F24" s="63"/>
      <c r="G24" s="14">
        <v>1199</v>
      </c>
      <c r="H24" s="14">
        <v>1199</v>
      </c>
      <c r="I24" s="59">
        <f t="shared" si="1"/>
        <v>2398</v>
      </c>
      <c r="J24" s="70"/>
      <c r="K24" s="70">
        <f t="shared" si="2"/>
        <v>21857</v>
      </c>
      <c r="L24" s="70">
        <f t="shared" si="3"/>
        <v>21857</v>
      </c>
      <c r="M24" s="71">
        <f t="shared" si="4"/>
        <v>43714</v>
      </c>
    </row>
    <row r="25" spans="1:13" ht="12.75">
      <c r="A25" s="4" t="s">
        <v>40</v>
      </c>
      <c r="B25" s="5" t="s">
        <v>41</v>
      </c>
      <c r="C25" s="58">
        <v>3541</v>
      </c>
      <c r="D25" s="63">
        <v>3541</v>
      </c>
      <c r="E25" s="63">
        <f t="shared" si="0"/>
        <v>7082</v>
      </c>
      <c r="F25" s="63"/>
      <c r="G25" s="14">
        <v>998</v>
      </c>
      <c r="H25" s="14">
        <v>998</v>
      </c>
      <c r="I25" s="59">
        <f t="shared" si="1"/>
        <v>1996</v>
      </c>
      <c r="J25" s="70"/>
      <c r="K25" s="70">
        <f t="shared" si="2"/>
        <v>4539</v>
      </c>
      <c r="L25" s="70">
        <f t="shared" si="3"/>
        <v>4539</v>
      </c>
      <c r="M25" s="71">
        <f t="shared" si="4"/>
        <v>9078</v>
      </c>
    </row>
    <row r="26" spans="1:13" ht="12.75">
      <c r="A26" s="4" t="s">
        <v>42</v>
      </c>
      <c r="B26" s="5" t="s">
        <v>43</v>
      </c>
      <c r="C26" s="58">
        <v>129306</v>
      </c>
      <c r="D26" s="63">
        <v>129306</v>
      </c>
      <c r="E26" s="63">
        <f t="shared" si="0"/>
        <v>258612</v>
      </c>
      <c r="F26" s="63"/>
      <c r="G26" s="14">
        <v>-6465</v>
      </c>
      <c r="H26" s="14">
        <v>-6465</v>
      </c>
      <c r="I26" s="59">
        <f t="shared" si="1"/>
        <v>-12930</v>
      </c>
      <c r="J26" s="70"/>
      <c r="K26" s="70">
        <f t="shared" si="2"/>
        <v>122841</v>
      </c>
      <c r="L26" s="70">
        <f t="shared" si="3"/>
        <v>122841</v>
      </c>
      <c r="M26" s="71">
        <f t="shared" si="4"/>
        <v>245682</v>
      </c>
    </row>
    <row r="27" spans="1:13" ht="12.75">
      <c r="A27" s="4" t="s">
        <v>44</v>
      </c>
      <c r="B27" s="5" t="s">
        <v>45</v>
      </c>
      <c r="C27" s="58">
        <v>18272</v>
      </c>
      <c r="D27" s="63">
        <v>18272</v>
      </c>
      <c r="E27" s="63">
        <f t="shared" si="0"/>
        <v>36544</v>
      </c>
      <c r="F27" s="63"/>
      <c r="G27" s="14">
        <v>519</v>
      </c>
      <c r="H27" s="14">
        <v>519</v>
      </c>
      <c r="I27" s="59">
        <f t="shared" si="1"/>
        <v>1038</v>
      </c>
      <c r="J27" s="70"/>
      <c r="K27" s="70">
        <f t="shared" si="2"/>
        <v>18791</v>
      </c>
      <c r="L27" s="70">
        <f t="shared" si="3"/>
        <v>18791</v>
      </c>
      <c r="M27" s="71">
        <f t="shared" si="4"/>
        <v>37582</v>
      </c>
    </row>
    <row r="28" spans="1:13" ht="12.75">
      <c r="A28" s="4" t="s">
        <v>46</v>
      </c>
      <c r="B28" s="5" t="s">
        <v>47</v>
      </c>
      <c r="C28" s="58">
        <v>17352</v>
      </c>
      <c r="D28" s="63">
        <v>17352</v>
      </c>
      <c r="E28" s="63">
        <f t="shared" si="0"/>
        <v>34704</v>
      </c>
      <c r="F28" s="63"/>
      <c r="G28" s="14">
        <v>2064</v>
      </c>
      <c r="H28" s="14">
        <v>2064</v>
      </c>
      <c r="I28" s="59">
        <f t="shared" si="1"/>
        <v>4128</v>
      </c>
      <c r="J28" s="70"/>
      <c r="K28" s="70">
        <f t="shared" si="2"/>
        <v>19416</v>
      </c>
      <c r="L28" s="70">
        <f t="shared" si="3"/>
        <v>19416</v>
      </c>
      <c r="M28" s="71">
        <f t="shared" si="4"/>
        <v>38832</v>
      </c>
    </row>
    <row r="29" spans="1:13" ht="12.75">
      <c r="A29" s="4" t="s">
        <v>48</v>
      </c>
      <c r="B29" s="5" t="s">
        <v>49</v>
      </c>
      <c r="C29" s="58">
        <v>22011</v>
      </c>
      <c r="D29" s="63">
        <v>22011</v>
      </c>
      <c r="E29" s="63">
        <f t="shared" si="0"/>
        <v>44022</v>
      </c>
      <c r="F29" s="63"/>
      <c r="G29" s="14">
        <v>986</v>
      </c>
      <c r="H29" s="14">
        <v>986</v>
      </c>
      <c r="I29" s="59">
        <f t="shared" si="1"/>
        <v>1972</v>
      </c>
      <c r="J29" s="70"/>
      <c r="K29" s="70">
        <f t="shared" si="2"/>
        <v>22997</v>
      </c>
      <c r="L29" s="70">
        <f t="shared" si="3"/>
        <v>22997</v>
      </c>
      <c r="M29" s="71">
        <f t="shared" si="4"/>
        <v>45994</v>
      </c>
    </row>
    <row r="30" spans="1:13" ht="12.75">
      <c r="A30" s="4" t="s">
        <v>50</v>
      </c>
      <c r="B30" s="5" t="s">
        <v>51</v>
      </c>
      <c r="C30" s="58">
        <v>50545</v>
      </c>
      <c r="D30" s="63">
        <v>50545</v>
      </c>
      <c r="E30" s="63">
        <f t="shared" si="0"/>
        <v>101090</v>
      </c>
      <c r="F30" s="63"/>
      <c r="G30" s="14">
        <v>2947</v>
      </c>
      <c r="H30" s="14">
        <v>2947</v>
      </c>
      <c r="I30" s="59">
        <f t="shared" si="1"/>
        <v>5894</v>
      </c>
      <c r="J30" s="70"/>
      <c r="K30" s="70">
        <f t="shared" si="2"/>
        <v>53492</v>
      </c>
      <c r="L30" s="70">
        <f t="shared" si="3"/>
        <v>53492</v>
      </c>
      <c r="M30" s="71">
        <f t="shared" si="4"/>
        <v>106984</v>
      </c>
    </row>
    <row r="31" spans="1:13" ht="12.75">
      <c r="A31" s="4" t="s">
        <v>52</v>
      </c>
      <c r="B31" s="5" t="s">
        <v>53</v>
      </c>
      <c r="C31" s="58">
        <v>57670</v>
      </c>
      <c r="D31" s="63">
        <v>57670</v>
      </c>
      <c r="E31" s="63">
        <f t="shared" si="0"/>
        <v>115340</v>
      </c>
      <c r="F31" s="63"/>
      <c r="G31" s="14">
        <v>3275</v>
      </c>
      <c r="H31" s="14">
        <v>3275</v>
      </c>
      <c r="I31" s="59">
        <f t="shared" si="1"/>
        <v>6550</v>
      </c>
      <c r="J31" s="70"/>
      <c r="K31" s="70">
        <f t="shared" si="2"/>
        <v>60945</v>
      </c>
      <c r="L31" s="70">
        <f t="shared" si="3"/>
        <v>60945</v>
      </c>
      <c r="M31" s="71">
        <f t="shared" si="4"/>
        <v>121890</v>
      </c>
    </row>
    <row r="32" spans="1:13" ht="12.75">
      <c r="A32" s="4" t="s">
        <v>54</v>
      </c>
      <c r="B32" s="5" t="s">
        <v>55</v>
      </c>
      <c r="C32" s="58">
        <v>66734</v>
      </c>
      <c r="D32" s="63">
        <v>66734</v>
      </c>
      <c r="E32" s="63">
        <f t="shared" si="0"/>
        <v>133468</v>
      </c>
      <c r="F32" s="63"/>
      <c r="G32" s="14">
        <v>-3337</v>
      </c>
      <c r="H32" s="14">
        <v>-3337</v>
      </c>
      <c r="I32" s="59">
        <f t="shared" si="1"/>
        <v>-6674</v>
      </c>
      <c r="J32" s="70"/>
      <c r="K32" s="70">
        <f t="shared" si="2"/>
        <v>63397</v>
      </c>
      <c r="L32" s="70">
        <f t="shared" si="3"/>
        <v>63397</v>
      </c>
      <c r="M32" s="71">
        <f t="shared" si="4"/>
        <v>126794</v>
      </c>
    </row>
    <row r="33" spans="1:13" ht="12.75">
      <c r="A33" s="4" t="s">
        <v>56</v>
      </c>
      <c r="B33" s="5" t="s">
        <v>57</v>
      </c>
      <c r="C33" s="58">
        <v>28504</v>
      </c>
      <c r="D33" s="63">
        <v>28504</v>
      </c>
      <c r="E33" s="63">
        <f t="shared" si="0"/>
        <v>57008</v>
      </c>
      <c r="F33" s="63"/>
      <c r="G33" s="14">
        <v>4492</v>
      </c>
      <c r="H33" s="14">
        <v>4492</v>
      </c>
      <c r="I33" s="59">
        <f t="shared" si="1"/>
        <v>8984</v>
      </c>
      <c r="J33" s="70"/>
      <c r="K33" s="70">
        <f t="shared" si="2"/>
        <v>32996</v>
      </c>
      <c r="L33" s="70">
        <f t="shared" si="3"/>
        <v>32996</v>
      </c>
      <c r="M33" s="71">
        <f t="shared" si="4"/>
        <v>65992</v>
      </c>
    </row>
    <row r="34" spans="1:13" ht="12.75">
      <c r="A34" s="4" t="s">
        <v>58</v>
      </c>
      <c r="B34" s="5" t="s">
        <v>59</v>
      </c>
      <c r="C34" s="58">
        <v>53317</v>
      </c>
      <c r="D34" s="63">
        <v>53317</v>
      </c>
      <c r="E34" s="63">
        <f t="shared" si="0"/>
        <v>106634</v>
      </c>
      <c r="F34" s="63"/>
      <c r="G34" s="14">
        <v>3379</v>
      </c>
      <c r="H34" s="14">
        <v>3379</v>
      </c>
      <c r="I34" s="59">
        <f t="shared" si="1"/>
        <v>6758</v>
      </c>
      <c r="J34" s="70"/>
      <c r="K34" s="70">
        <f t="shared" si="2"/>
        <v>56696</v>
      </c>
      <c r="L34" s="70">
        <f t="shared" si="3"/>
        <v>56696</v>
      </c>
      <c r="M34" s="71">
        <f t="shared" si="4"/>
        <v>113392</v>
      </c>
    </row>
    <row r="35" spans="1:13" ht="12.75">
      <c r="A35" s="4" t="s">
        <v>60</v>
      </c>
      <c r="B35" s="5" t="s">
        <v>61</v>
      </c>
      <c r="C35" s="58">
        <v>68409</v>
      </c>
      <c r="D35" s="63">
        <v>68409</v>
      </c>
      <c r="E35" s="63">
        <f t="shared" si="0"/>
        <v>136818</v>
      </c>
      <c r="F35" s="63"/>
      <c r="G35" s="14">
        <v>-3420</v>
      </c>
      <c r="H35" s="14">
        <v>-3420</v>
      </c>
      <c r="I35" s="59">
        <f t="shared" si="1"/>
        <v>-6840</v>
      </c>
      <c r="J35" s="70"/>
      <c r="K35" s="70">
        <f t="shared" si="2"/>
        <v>64989</v>
      </c>
      <c r="L35" s="70">
        <f t="shared" si="3"/>
        <v>64989</v>
      </c>
      <c r="M35" s="71">
        <f t="shared" si="4"/>
        <v>129978</v>
      </c>
    </row>
    <row r="36" spans="1:13" ht="12.75">
      <c r="A36" s="4" t="s">
        <v>62</v>
      </c>
      <c r="B36" s="5" t="s">
        <v>63</v>
      </c>
      <c r="C36" s="58">
        <v>344542</v>
      </c>
      <c r="D36" s="63">
        <v>344542</v>
      </c>
      <c r="E36" s="63">
        <f t="shared" si="0"/>
        <v>689084</v>
      </c>
      <c r="F36" s="63"/>
      <c r="G36" s="14">
        <v>-13860</v>
      </c>
      <c r="H36" s="14">
        <v>-13860</v>
      </c>
      <c r="I36" s="59">
        <f t="shared" si="1"/>
        <v>-27720</v>
      </c>
      <c r="J36" s="70"/>
      <c r="K36" s="70">
        <f t="shared" si="2"/>
        <v>330682</v>
      </c>
      <c r="L36" s="70">
        <f t="shared" si="3"/>
        <v>330682</v>
      </c>
      <c r="M36" s="71">
        <f t="shared" si="4"/>
        <v>661364</v>
      </c>
    </row>
    <row r="37" spans="1:13" ht="12.75">
      <c r="A37" s="4" t="s">
        <v>64</v>
      </c>
      <c r="B37" s="5" t="s">
        <v>65</v>
      </c>
      <c r="C37" s="58">
        <v>114398</v>
      </c>
      <c r="D37" s="63">
        <v>114398</v>
      </c>
      <c r="E37" s="63">
        <f t="shared" si="0"/>
        <v>228796</v>
      </c>
      <c r="F37" s="63"/>
      <c r="G37" s="14">
        <v>-5720</v>
      </c>
      <c r="H37" s="14">
        <v>-5720</v>
      </c>
      <c r="I37" s="59">
        <f t="shared" si="1"/>
        <v>-11440</v>
      </c>
      <c r="J37" s="70"/>
      <c r="K37" s="70">
        <f t="shared" si="2"/>
        <v>108678</v>
      </c>
      <c r="L37" s="70">
        <f t="shared" si="3"/>
        <v>108678</v>
      </c>
      <c r="M37" s="71">
        <f t="shared" si="4"/>
        <v>217356</v>
      </c>
    </row>
    <row r="38" spans="1:13" ht="12.75">
      <c r="A38" s="4" t="s">
        <v>66</v>
      </c>
      <c r="B38" s="5" t="s">
        <v>67</v>
      </c>
      <c r="C38" s="58">
        <v>74267</v>
      </c>
      <c r="D38" s="63">
        <v>74267</v>
      </c>
      <c r="E38" s="63">
        <f t="shared" si="0"/>
        <v>148534</v>
      </c>
      <c r="F38" s="63"/>
      <c r="G38" s="14">
        <v>-3713</v>
      </c>
      <c r="H38" s="14">
        <v>-3713</v>
      </c>
      <c r="I38" s="59">
        <f t="shared" si="1"/>
        <v>-7426</v>
      </c>
      <c r="J38" s="70"/>
      <c r="K38" s="70">
        <f t="shared" si="2"/>
        <v>70554</v>
      </c>
      <c r="L38" s="70">
        <f t="shared" si="3"/>
        <v>70554</v>
      </c>
      <c r="M38" s="71">
        <f t="shared" si="4"/>
        <v>141108</v>
      </c>
    </row>
    <row r="39" spans="1:13" ht="12.75">
      <c r="A39" s="4" t="s">
        <v>68</v>
      </c>
      <c r="B39" s="5" t="s">
        <v>69</v>
      </c>
      <c r="C39" s="58">
        <v>7068</v>
      </c>
      <c r="D39" s="63">
        <v>7068</v>
      </c>
      <c r="E39" s="63">
        <f t="shared" si="0"/>
        <v>14136</v>
      </c>
      <c r="F39" s="63"/>
      <c r="G39" s="14">
        <v>1891</v>
      </c>
      <c r="H39" s="14">
        <v>1891</v>
      </c>
      <c r="I39" s="59">
        <f t="shared" si="1"/>
        <v>3782</v>
      </c>
      <c r="J39" s="70"/>
      <c r="K39" s="70">
        <f t="shared" si="2"/>
        <v>8959</v>
      </c>
      <c r="L39" s="70">
        <f t="shared" si="3"/>
        <v>8959</v>
      </c>
      <c r="M39" s="71">
        <f t="shared" si="4"/>
        <v>17918</v>
      </c>
    </row>
    <row r="40" spans="1:13" ht="12.75">
      <c r="A40" s="4" t="s">
        <v>70</v>
      </c>
      <c r="B40" s="5" t="s">
        <v>71</v>
      </c>
      <c r="C40" s="58">
        <v>5638</v>
      </c>
      <c r="D40" s="63">
        <v>5638</v>
      </c>
      <c r="E40" s="63">
        <f t="shared" si="0"/>
        <v>11276</v>
      </c>
      <c r="F40" s="63"/>
      <c r="G40" s="14">
        <v>755</v>
      </c>
      <c r="H40" s="14">
        <v>755</v>
      </c>
      <c r="I40" s="59">
        <f t="shared" si="1"/>
        <v>1510</v>
      </c>
      <c r="J40" s="70"/>
      <c r="K40" s="70">
        <f t="shared" si="2"/>
        <v>6393</v>
      </c>
      <c r="L40" s="70">
        <f t="shared" si="3"/>
        <v>6393</v>
      </c>
      <c r="M40" s="71">
        <f t="shared" si="4"/>
        <v>12786</v>
      </c>
    </row>
    <row r="41" spans="1:13" ht="12.75">
      <c r="A41" s="4" t="s">
        <v>72</v>
      </c>
      <c r="B41" s="5" t="s">
        <v>73</v>
      </c>
      <c r="C41" s="58">
        <v>7671</v>
      </c>
      <c r="D41" s="63">
        <v>7671</v>
      </c>
      <c r="E41" s="63">
        <f t="shared" si="0"/>
        <v>15342</v>
      </c>
      <c r="F41" s="63"/>
      <c r="G41" s="14">
        <v>1984</v>
      </c>
      <c r="H41" s="14">
        <v>1984</v>
      </c>
      <c r="I41" s="59">
        <f t="shared" si="1"/>
        <v>3968</v>
      </c>
      <c r="J41" s="70"/>
      <c r="K41" s="70">
        <f t="shared" si="2"/>
        <v>9655</v>
      </c>
      <c r="L41" s="70">
        <f t="shared" si="3"/>
        <v>9655</v>
      </c>
      <c r="M41" s="71">
        <f t="shared" si="4"/>
        <v>19310</v>
      </c>
    </row>
    <row r="42" spans="1:13" ht="12.75">
      <c r="A42" s="4" t="s">
        <v>74</v>
      </c>
      <c r="B42" s="5" t="s">
        <v>75</v>
      </c>
      <c r="C42" s="58">
        <v>12439</v>
      </c>
      <c r="D42" s="63">
        <v>12439</v>
      </c>
      <c r="E42" s="63">
        <f t="shared" si="0"/>
        <v>24878</v>
      </c>
      <c r="F42" s="63"/>
      <c r="G42" s="14">
        <v>2721</v>
      </c>
      <c r="H42" s="14">
        <v>2721</v>
      </c>
      <c r="I42" s="59">
        <f t="shared" si="1"/>
        <v>5442</v>
      </c>
      <c r="J42" s="70"/>
      <c r="K42" s="70">
        <f t="shared" si="2"/>
        <v>15160</v>
      </c>
      <c r="L42" s="70">
        <f t="shared" si="3"/>
        <v>15160</v>
      </c>
      <c r="M42" s="71">
        <f t="shared" si="4"/>
        <v>30320</v>
      </c>
    </row>
    <row r="43" spans="1:13" ht="12.75">
      <c r="A43" s="4" t="s">
        <v>76</v>
      </c>
      <c r="B43" s="5" t="s">
        <v>77</v>
      </c>
      <c r="C43" s="58">
        <v>65323</v>
      </c>
      <c r="D43" s="63">
        <v>65323</v>
      </c>
      <c r="E43" s="63">
        <f t="shared" si="0"/>
        <v>130646</v>
      </c>
      <c r="F43" s="63"/>
      <c r="G43" s="14">
        <v>-3266</v>
      </c>
      <c r="H43" s="14">
        <v>-3266</v>
      </c>
      <c r="I43" s="59">
        <f t="shared" si="1"/>
        <v>-6532</v>
      </c>
      <c r="J43" s="70"/>
      <c r="K43" s="70">
        <f t="shared" si="2"/>
        <v>62057</v>
      </c>
      <c r="L43" s="70">
        <f t="shared" si="3"/>
        <v>62057</v>
      </c>
      <c r="M43" s="71">
        <f t="shared" si="4"/>
        <v>124114</v>
      </c>
    </row>
    <row r="44" spans="1:13" ht="12.75">
      <c r="A44" s="4" t="s">
        <v>78</v>
      </c>
      <c r="B44" s="5" t="s">
        <v>79</v>
      </c>
      <c r="C44" s="58">
        <v>2344</v>
      </c>
      <c r="D44" s="63">
        <v>2344</v>
      </c>
      <c r="E44" s="63">
        <f t="shared" si="0"/>
        <v>4688</v>
      </c>
      <c r="F44" s="63"/>
      <c r="G44" s="14">
        <v>691</v>
      </c>
      <c r="H44" s="14">
        <v>691</v>
      </c>
      <c r="I44" s="59">
        <f t="shared" si="1"/>
        <v>1382</v>
      </c>
      <c r="J44" s="70"/>
      <c r="K44" s="70">
        <f t="shared" si="2"/>
        <v>3035</v>
      </c>
      <c r="L44" s="70">
        <f t="shared" si="3"/>
        <v>3035</v>
      </c>
      <c r="M44" s="71">
        <f t="shared" si="4"/>
        <v>6070</v>
      </c>
    </row>
    <row r="45" spans="1:13" ht="12.75">
      <c r="A45" s="4" t="s">
        <v>80</v>
      </c>
      <c r="B45" s="5" t="s">
        <v>81</v>
      </c>
      <c r="C45" s="58">
        <v>46431</v>
      </c>
      <c r="D45" s="63">
        <v>46431</v>
      </c>
      <c r="E45" s="63">
        <f t="shared" si="0"/>
        <v>92862</v>
      </c>
      <c r="F45" s="63"/>
      <c r="G45" s="14">
        <v>-2322</v>
      </c>
      <c r="H45" s="14">
        <v>-2322</v>
      </c>
      <c r="I45" s="59">
        <f t="shared" si="1"/>
        <v>-4644</v>
      </c>
      <c r="J45" s="70"/>
      <c r="K45" s="70">
        <f t="shared" si="2"/>
        <v>44109</v>
      </c>
      <c r="L45" s="70">
        <f t="shared" si="3"/>
        <v>44109</v>
      </c>
      <c r="M45" s="71">
        <f t="shared" si="4"/>
        <v>88218</v>
      </c>
    </row>
    <row r="46" spans="1:13" ht="12.75">
      <c r="A46" s="4" t="s">
        <v>82</v>
      </c>
      <c r="B46" s="5" t="s">
        <v>83</v>
      </c>
      <c r="C46" s="58">
        <v>14340</v>
      </c>
      <c r="D46" s="63">
        <v>14340</v>
      </c>
      <c r="E46" s="63">
        <f t="shared" si="0"/>
        <v>28680</v>
      </c>
      <c r="F46" s="63"/>
      <c r="G46" s="14">
        <v>1002</v>
      </c>
      <c r="H46" s="14">
        <v>1002</v>
      </c>
      <c r="I46" s="59">
        <f t="shared" si="1"/>
        <v>2004</v>
      </c>
      <c r="J46" s="70"/>
      <c r="K46" s="70">
        <f t="shared" si="2"/>
        <v>15342</v>
      </c>
      <c r="L46" s="70">
        <f t="shared" si="3"/>
        <v>15342</v>
      </c>
      <c r="M46" s="71">
        <f t="shared" si="4"/>
        <v>30684</v>
      </c>
    </row>
    <row r="47" spans="1:13" ht="12.75">
      <c r="A47" s="4" t="s">
        <v>84</v>
      </c>
      <c r="B47" s="5" t="s">
        <v>85</v>
      </c>
      <c r="C47" s="58">
        <v>14027</v>
      </c>
      <c r="D47" s="63">
        <v>14027</v>
      </c>
      <c r="E47" s="63">
        <f t="shared" si="0"/>
        <v>28054</v>
      </c>
      <c r="F47" s="63"/>
      <c r="G47" s="14">
        <v>-701</v>
      </c>
      <c r="H47" s="14">
        <v>-701</v>
      </c>
      <c r="I47" s="59">
        <f t="shared" si="1"/>
        <v>-1402</v>
      </c>
      <c r="J47" s="70"/>
      <c r="K47" s="70">
        <f t="shared" si="2"/>
        <v>13326</v>
      </c>
      <c r="L47" s="70">
        <f t="shared" si="3"/>
        <v>13326</v>
      </c>
      <c r="M47" s="71">
        <f t="shared" si="4"/>
        <v>26652</v>
      </c>
    </row>
    <row r="48" spans="1:13" ht="12.75">
      <c r="A48" s="4" t="s">
        <v>86</v>
      </c>
      <c r="B48" s="5" t="s">
        <v>87</v>
      </c>
      <c r="C48" s="58">
        <v>551</v>
      </c>
      <c r="D48" s="63">
        <v>551</v>
      </c>
      <c r="E48" s="63">
        <f t="shared" si="0"/>
        <v>1102</v>
      </c>
      <c r="F48" s="63"/>
      <c r="G48" s="14">
        <v>616</v>
      </c>
      <c r="H48" s="14">
        <v>616</v>
      </c>
      <c r="I48" s="59">
        <f t="shared" si="1"/>
        <v>1232</v>
      </c>
      <c r="J48" s="70"/>
      <c r="K48" s="70">
        <f t="shared" si="2"/>
        <v>1167</v>
      </c>
      <c r="L48" s="70">
        <f t="shared" si="3"/>
        <v>1167</v>
      </c>
      <c r="M48" s="71">
        <f t="shared" si="4"/>
        <v>2334</v>
      </c>
    </row>
    <row r="49" spans="1:13" ht="12.75">
      <c r="A49" s="4" t="s">
        <v>88</v>
      </c>
      <c r="B49" s="5" t="s">
        <v>89</v>
      </c>
      <c r="C49" s="58">
        <v>6260</v>
      </c>
      <c r="D49" s="63">
        <v>6260</v>
      </c>
      <c r="E49" s="63">
        <f t="shared" si="0"/>
        <v>12520</v>
      </c>
      <c r="F49" s="63"/>
      <c r="G49" s="14">
        <v>645</v>
      </c>
      <c r="H49" s="14">
        <v>645</v>
      </c>
      <c r="I49" s="59">
        <f t="shared" si="1"/>
        <v>1290</v>
      </c>
      <c r="J49" s="70"/>
      <c r="K49" s="70">
        <f t="shared" si="2"/>
        <v>6905</v>
      </c>
      <c r="L49" s="70">
        <f t="shared" si="3"/>
        <v>6905</v>
      </c>
      <c r="M49" s="71">
        <f t="shared" si="4"/>
        <v>13810</v>
      </c>
    </row>
    <row r="50" spans="1:13" ht="12.75">
      <c r="A50" s="4" t="s">
        <v>90</v>
      </c>
      <c r="B50" s="5" t="s">
        <v>91</v>
      </c>
      <c r="C50" s="58">
        <v>10480</v>
      </c>
      <c r="D50" s="63">
        <v>10480</v>
      </c>
      <c r="E50" s="63">
        <f t="shared" si="0"/>
        <v>20960</v>
      </c>
      <c r="F50" s="63"/>
      <c r="G50" s="14">
        <v>876</v>
      </c>
      <c r="H50" s="14">
        <v>876</v>
      </c>
      <c r="I50" s="59">
        <f t="shared" si="1"/>
        <v>1752</v>
      </c>
      <c r="J50" s="70"/>
      <c r="K50" s="70">
        <f t="shared" si="2"/>
        <v>11356</v>
      </c>
      <c r="L50" s="70">
        <f t="shared" si="3"/>
        <v>11356</v>
      </c>
      <c r="M50" s="71">
        <f t="shared" si="4"/>
        <v>22712</v>
      </c>
    </row>
    <row r="51" spans="1:13" ht="12.75">
      <c r="A51" s="4" t="s">
        <v>92</v>
      </c>
      <c r="B51" s="5" t="s">
        <v>93</v>
      </c>
      <c r="C51" s="58">
        <v>8857</v>
      </c>
      <c r="D51" s="63">
        <v>8857</v>
      </c>
      <c r="E51" s="63">
        <f t="shared" si="0"/>
        <v>17714</v>
      </c>
      <c r="F51" s="63"/>
      <c r="G51" s="14">
        <v>904</v>
      </c>
      <c r="H51" s="14">
        <v>904</v>
      </c>
      <c r="I51" s="59">
        <f t="shared" si="1"/>
        <v>1808</v>
      </c>
      <c r="J51" s="70"/>
      <c r="K51" s="70">
        <f t="shared" si="2"/>
        <v>9761</v>
      </c>
      <c r="L51" s="70">
        <f t="shared" si="3"/>
        <v>9761</v>
      </c>
      <c r="M51" s="71">
        <f t="shared" si="4"/>
        <v>19522</v>
      </c>
    </row>
    <row r="52" spans="1:13" ht="12.75">
      <c r="A52" s="4" t="s">
        <v>94</v>
      </c>
      <c r="B52" s="5" t="s">
        <v>95</v>
      </c>
      <c r="C52" s="58">
        <v>16442</v>
      </c>
      <c r="D52" s="63">
        <v>16442</v>
      </c>
      <c r="E52" s="63">
        <f t="shared" si="0"/>
        <v>32884</v>
      </c>
      <c r="F52" s="63"/>
      <c r="G52" s="14">
        <v>1124</v>
      </c>
      <c r="H52" s="14">
        <v>1124</v>
      </c>
      <c r="I52" s="59">
        <f t="shared" si="1"/>
        <v>2248</v>
      </c>
      <c r="J52" s="70"/>
      <c r="K52" s="70">
        <f t="shared" si="2"/>
        <v>17566</v>
      </c>
      <c r="L52" s="70">
        <f t="shared" si="3"/>
        <v>17566</v>
      </c>
      <c r="M52" s="71">
        <f t="shared" si="4"/>
        <v>35132</v>
      </c>
    </row>
    <row r="53" spans="1:13" ht="12.75">
      <c r="A53" s="4" t="s">
        <v>96</v>
      </c>
      <c r="B53" s="5" t="s">
        <v>97</v>
      </c>
      <c r="C53" s="58">
        <v>36899</v>
      </c>
      <c r="D53" s="63">
        <v>36899</v>
      </c>
      <c r="E53" s="63">
        <f t="shared" si="0"/>
        <v>73798</v>
      </c>
      <c r="F53" s="63"/>
      <c r="G53" s="14">
        <v>-1845</v>
      </c>
      <c r="H53" s="14">
        <v>-1845</v>
      </c>
      <c r="I53" s="59">
        <f t="shared" si="1"/>
        <v>-3690</v>
      </c>
      <c r="J53" s="70"/>
      <c r="K53" s="70">
        <f t="shared" si="2"/>
        <v>35054</v>
      </c>
      <c r="L53" s="70">
        <f t="shared" si="3"/>
        <v>35054</v>
      </c>
      <c r="M53" s="71">
        <f t="shared" si="4"/>
        <v>70108</v>
      </c>
    </row>
    <row r="54" spans="1:13" ht="12.75">
      <c r="A54" s="4" t="s">
        <v>98</v>
      </c>
      <c r="B54" s="5" t="s">
        <v>99</v>
      </c>
      <c r="C54" s="58">
        <v>10068</v>
      </c>
      <c r="D54" s="63">
        <v>10068</v>
      </c>
      <c r="E54" s="63">
        <f t="shared" si="0"/>
        <v>20136</v>
      </c>
      <c r="F54" s="63"/>
      <c r="G54" s="14">
        <v>-503</v>
      </c>
      <c r="H54" s="14">
        <v>-503</v>
      </c>
      <c r="I54" s="59">
        <f t="shared" si="1"/>
        <v>-1006</v>
      </c>
      <c r="J54" s="70"/>
      <c r="K54" s="70">
        <f t="shared" si="2"/>
        <v>9565</v>
      </c>
      <c r="L54" s="70">
        <f t="shared" si="3"/>
        <v>9565</v>
      </c>
      <c r="M54" s="71">
        <f t="shared" si="4"/>
        <v>19130</v>
      </c>
    </row>
    <row r="55" spans="1:13" ht="12.75">
      <c r="A55" s="4" t="s">
        <v>100</v>
      </c>
      <c r="B55" s="5" t="s">
        <v>101</v>
      </c>
      <c r="C55" s="58">
        <v>16740</v>
      </c>
      <c r="D55" s="63">
        <v>16740</v>
      </c>
      <c r="E55" s="63">
        <f t="shared" si="0"/>
        <v>33480</v>
      </c>
      <c r="F55" s="63"/>
      <c r="G55" s="14">
        <v>1486</v>
      </c>
      <c r="H55" s="14">
        <v>1486</v>
      </c>
      <c r="I55" s="59">
        <f t="shared" si="1"/>
        <v>2972</v>
      </c>
      <c r="J55" s="70"/>
      <c r="K55" s="70">
        <f t="shared" si="2"/>
        <v>18226</v>
      </c>
      <c r="L55" s="70">
        <f t="shared" si="3"/>
        <v>18226</v>
      </c>
      <c r="M55" s="71">
        <f t="shared" si="4"/>
        <v>36452</v>
      </c>
    </row>
    <row r="56" spans="1:13" ht="12.75">
      <c r="A56" s="4" t="s">
        <v>102</v>
      </c>
      <c r="B56" s="5" t="s">
        <v>103</v>
      </c>
      <c r="C56" s="58">
        <v>15020</v>
      </c>
      <c r="D56" s="63">
        <v>15020</v>
      </c>
      <c r="E56" s="63">
        <f t="shared" si="0"/>
        <v>30040</v>
      </c>
      <c r="F56" s="63"/>
      <c r="G56" s="14">
        <v>-751</v>
      </c>
      <c r="H56" s="14">
        <v>-751</v>
      </c>
      <c r="I56" s="59">
        <f t="shared" si="1"/>
        <v>-1502</v>
      </c>
      <c r="J56" s="70"/>
      <c r="K56" s="70">
        <f t="shared" si="2"/>
        <v>14269</v>
      </c>
      <c r="L56" s="70">
        <f t="shared" si="3"/>
        <v>14269</v>
      </c>
      <c r="M56" s="71">
        <f t="shared" si="4"/>
        <v>28538</v>
      </c>
    </row>
    <row r="57" spans="1:13" ht="12.75">
      <c r="A57" s="4" t="s">
        <v>104</v>
      </c>
      <c r="B57" s="5" t="s">
        <v>105</v>
      </c>
      <c r="C57" s="61">
        <v>10583</v>
      </c>
      <c r="D57" s="63">
        <v>10583</v>
      </c>
      <c r="E57" s="63">
        <f t="shared" si="0"/>
        <v>21166</v>
      </c>
      <c r="F57" s="63"/>
      <c r="G57" s="15">
        <v>713</v>
      </c>
      <c r="H57" s="15">
        <v>713</v>
      </c>
      <c r="I57" s="62">
        <f t="shared" si="1"/>
        <v>1426</v>
      </c>
      <c r="J57" s="72"/>
      <c r="K57" s="72">
        <f t="shared" si="2"/>
        <v>11296</v>
      </c>
      <c r="L57" s="72">
        <f t="shared" si="3"/>
        <v>11296</v>
      </c>
      <c r="M57" s="73">
        <f t="shared" si="4"/>
        <v>22592</v>
      </c>
    </row>
    <row r="58" spans="1:13" ht="13.5" thickBot="1">
      <c r="A58" s="6"/>
      <c r="B58" s="32" t="s">
        <v>106</v>
      </c>
      <c r="C58" s="74">
        <f>SUM(C6:C57)</f>
        <v>1928080</v>
      </c>
      <c r="D58" s="74">
        <f>SUM(D6:D57)</f>
        <v>1928080</v>
      </c>
      <c r="E58" s="66">
        <f>SUM(E6:E57)</f>
        <v>3856160</v>
      </c>
      <c r="F58" s="63"/>
      <c r="G58" s="75">
        <f>SUM(G6:G57)</f>
        <v>0</v>
      </c>
      <c r="H58" s="75">
        <f>SUM(H6:H57)</f>
        <v>0</v>
      </c>
      <c r="I58" s="75">
        <f>SUM(I6:I57)</f>
        <v>0</v>
      </c>
      <c r="J58" s="63"/>
      <c r="K58" s="76">
        <f>SUM(K6:K57)</f>
        <v>1928080</v>
      </c>
      <c r="L58" s="76">
        <f>SUM(L6:L57)</f>
        <v>1928080</v>
      </c>
      <c r="M58" s="75">
        <f>SUM(M6:M57)</f>
        <v>3856160</v>
      </c>
    </row>
    <row r="59" spans="3:13" ht="12.75" hidden="1">
      <c r="C59" s="67"/>
      <c r="D59" s="67"/>
      <c r="E59" s="65"/>
      <c r="F59" s="64"/>
      <c r="G59" s="64"/>
      <c r="H59" s="64"/>
      <c r="I59" s="64"/>
      <c r="J59" s="64"/>
      <c r="K59" s="64"/>
      <c r="L59" s="64"/>
      <c r="M59" s="64"/>
    </row>
    <row r="60" spans="3:13" ht="12.75" hidden="1">
      <c r="C60" s="67"/>
      <c r="D60" s="67"/>
      <c r="E60" s="65"/>
      <c r="F60" s="64"/>
      <c r="G60" s="64"/>
      <c r="H60" s="64"/>
      <c r="I60" s="64"/>
      <c r="J60" s="64"/>
      <c r="K60" s="64"/>
      <c r="L60" s="64"/>
      <c r="M60" s="64"/>
    </row>
    <row r="61" spans="3:13" ht="12.75" hidden="1">
      <c r="C61" s="67"/>
      <c r="D61" s="67"/>
      <c r="E61" s="65"/>
      <c r="F61" s="64"/>
      <c r="G61" s="64"/>
      <c r="H61" s="64"/>
      <c r="I61" s="64"/>
      <c r="J61" s="64"/>
      <c r="K61" s="64"/>
      <c r="L61" s="64"/>
      <c r="M61" s="64"/>
    </row>
    <row r="62" spans="3:13" ht="12.75" hidden="1">
      <c r="C62" s="67"/>
      <c r="D62" s="67"/>
      <c r="E62" s="65"/>
      <c r="F62" s="64"/>
      <c r="G62" s="64"/>
      <c r="H62" s="64"/>
      <c r="I62" s="64"/>
      <c r="J62" s="64"/>
      <c r="K62" s="64"/>
      <c r="L62" s="64"/>
      <c r="M62" s="64"/>
    </row>
    <row r="63" spans="3:13" ht="12.75" hidden="1">
      <c r="C63" s="67"/>
      <c r="D63" s="67"/>
      <c r="E63" s="65"/>
      <c r="F63" s="64"/>
      <c r="G63" s="64"/>
      <c r="H63" s="64"/>
      <c r="I63" s="64"/>
      <c r="J63" s="64"/>
      <c r="K63" s="64"/>
      <c r="L63" s="64"/>
      <c r="M63" s="64"/>
    </row>
    <row r="64" spans="3:13" ht="12.75" hidden="1">
      <c r="C64" s="67"/>
      <c r="D64" s="67"/>
      <c r="E64" s="65"/>
      <c r="F64" s="64"/>
      <c r="G64" s="64"/>
      <c r="H64" s="64"/>
      <c r="I64" s="64"/>
      <c r="J64" s="64"/>
      <c r="K64" s="64"/>
      <c r="L64" s="64"/>
      <c r="M64" s="64"/>
    </row>
    <row r="65" spans="3:13" ht="12.75" hidden="1">
      <c r="C65" s="67"/>
      <c r="D65" s="67"/>
      <c r="E65" s="65"/>
      <c r="F65" s="64"/>
      <c r="G65" s="64"/>
      <c r="H65" s="64"/>
      <c r="I65" s="64"/>
      <c r="J65" s="64"/>
      <c r="K65" s="64"/>
      <c r="L65" s="64"/>
      <c r="M65" s="64"/>
    </row>
    <row r="66" spans="3:13" ht="12.75" hidden="1">
      <c r="C66" s="67"/>
      <c r="D66" s="67"/>
      <c r="E66" s="65"/>
      <c r="F66" s="64"/>
      <c r="G66" s="64"/>
      <c r="H66" s="64"/>
      <c r="I66" s="64"/>
      <c r="J66" s="64"/>
      <c r="K66" s="64"/>
      <c r="L66" s="64"/>
      <c r="M66" s="64"/>
    </row>
    <row r="67" spans="3:13" ht="12.75" hidden="1">
      <c r="C67" s="67"/>
      <c r="D67" s="67"/>
      <c r="E67" s="65"/>
      <c r="F67" s="64"/>
      <c r="G67" s="64"/>
      <c r="H67" s="64"/>
      <c r="I67" s="64"/>
      <c r="J67" s="64"/>
      <c r="K67" s="64"/>
      <c r="L67" s="64"/>
      <c r="M67" s="64"/>
    </row>
    <row r="68" spans="3:13" ht="12.75" hidden="1">
      <c r="C68" s="67"/>
      <c r="D68" s="67"/>
      <c r="E68" s="65"/>
      <c r="F68" s="64"/>
      <c r="G68" s="64"/>
      <c r="H68" s="64"/>
      <c r="I68" s="64"/>
      <c r="J68" s="64"/>
      <c r="K68" s="64"/>
      <c r="L68" s="64"/>
      <c r="M68" s="64"/>
    </row>
    <row r="69" spans="3:13" ht="12.75" hidden="1">
      <c r="C69" s="67"/>
      <c r="D69" s="67"/>
      <c r="E69" s="65"/>
      <c r="F69" s="64"/>
      <c r="G69" s="64"/>
      <c r="H69" s="64"/>
      <c r="I69" s="64"/>
      <c r="J69" s="64"/>
      <c r="K69" s="64"/>
      <c r="L69" s="64"/>
      <c r="M69" s="64"/>
    </row>
    <row r="70" spans="3:13" ht="12.75" hidden="1">
      <c r="C70" s="67"/>
      <c r="D70" s="67"/>
      <c r="E70" s="65"/>
      <c r="F70" s="64"/>
      <c r="G70" s="64"/>
      <c r="H70" s="64"/>
      <c r="I70" s="64"/>
      <c r="J70" s="64"/>
      <c r="K70" s="64"/>
      <c r="L70" s="64"/>
      <c r="M70" s="64"/>
    </row>
    <row r="71" spans="3:13" ht="12.75" hidden="1">
      <c r="C71" s="67"/>
      <c r="D71" s="67"/>
      <c r="E71" s="65"/>
      <c r="F71" s="64"/>
      <c r="G71" s="64"/>
      <c r="H71" s="64"/>
      <c r="I71" s="64"/>
      <c r="J71" s="64"/>
      <c r="K71" s="64"/>
      <c r="L71" s="64"/>
      <c r="M71" s="64"/>
    </row>
    <row r="72" spans="3:13" ht="12.75" hidden="1">
      <c r="C72" s="67"/>
      <c r="D72" s="67"/>
      <c r="E72" s="65"/>
      <c r="F72" s="64"/>
      <c r="G72" s="64"/>
      <c r="H72" s="64"/>
      <c r="I72" s="64"/>
      <c r="J72" s="64"/>
      <c r="K72" s="64"/>
      <c r="L72" s="64"/>
      <c r="M72" s="64"/>
    </row>
    <row r="73" spans="3:13" ht="12.75" hidden="1">
      <c r="C73" s="67"/>
      <c r="D73" s="67"/>
      <c r="E73" s="65"/>
      <c r="F73" s="64"/>
      <c r="G73" s="64"/>
      <c r="H73" s="64"/>
      <c r="I73" s="64"/>
      <c r="J73" s="64"/>
      <c r="K73" s="64"/>
      <c r="L73" s="64"/>
      <c r="M73" s="64"/>
    </row>
    <row r="74" spans="3:13" ht="12.75" hidden="1">
      <c r="C74" s="67"/>
      <c r="D74" s="67"/>
      <c r="E74" s="65"/>
      <c r="F74" s="64"/>
      <c r="G74" s="64"/>
      <c r="H74" s="64"/>
      <c r="I74" s="64"/>
      <c r="J74" s="64"/>
      <c r="K74" s="64"/>
      <c r="L74" s="64"/>
      <c r="M74" s="64"/>
    </row>
    <row r="75" spans="3:13" ht="13.5" thickTop="1">
      <c r="C75" s="67"/>
      <c r="D75" s="67"/>
      <c r="E75" s="65"/>
      <c r="F75" s="64"/>
      <c r="G75" s="64"/>
      <c r="H75" s="64"/>
      <c r="I75" s="64"/>
      <c r="J75" s="64"/>
      <c r="K75" s="64"/>
      <c r="L75" s="64"/>
      <c r="M75" s="64"/>
    </row>
    <row r="76" ht="12.75">
      <c r="G76" s="63"/>
    </row>
  </sheetData>
  <sheetProtection/>
  <mergeCells count="5">
    <mergeCell ref="C3:E3"/>
    <mergeCell ref="G3:M3"/>
    <mergeCell ref="G4:I4"/>
    <mergeCell ref="K4:M4"/>
    <mergeCell ref="C4:E4"/>
  </mergeCells>
  <printOptions/>
  <pageMargins left="0.1" right="0.1" top="0.25" bottom="0.25" header="0" footer="0"/>
  <pageSetup fitToHeight="0" fitToWidth="0" horizontalDpi="600" verticalDpi="600" orientation="landscape" scale="56" r:id="rId1"/>
  <headerFooter alignWithMargins="0">
    <oddFooter>&amp;C&amp;F -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workbookViewId="0" topLeftCell="A27">
      <selection activeCell="I38" sqref="I38"/>
    </sheetView>
  </sheetViews>
  <sheetFormatPr defaultColWidth="9.140625" defaultRowHeight="12.75"/>
  <cols>
    <col min="1" max="1" width="4.8515625" style="7" customWidth="1"/>
    <col min="2" max="2" width="23.00390625" style="7" customWidth="1"/>
    <col min="3" max="4" width="11.7109375" style="43" bestFit="1" customWidth="1"/>
    <col min="5" max="5" width="13.421875" style="43" bestFit="1" customWidth="1"/>
    <col min="6" max="6" width="1.7109375" style="43" customWidth="1"/>
    <col min="7" max="9" width="11.421875" style="22" bestFit="1" customWidth="1"/>
    <col min="10" max="10" width="2.7109375" style="22" customWidth="1"/>
    <col min="11" max="12" width="11.7109375" style="22" bestFit="1" customWidth="1"/>
    <col min="13" max="13" width="13.421875" style="22" bestFit="1" customWidth="1"/>
    <col min="14" max="14" width="2.7109375" style="0" hidden="1" customWidth="1"/>
    <col min="15" max="15" width="10.140625" style="0" hidden="1" customWidth="1"/>
    <col min="16" max="16" width="9.7109375" style="0" hidden="1" customWidth="1"/>
    <col min="17" max="17" width="2.7109375" style="0" hidden="1" customWidth="1"/>
    <col min="18" max="18" width="10.140625" style="0" hidden="1" customWidth="1"/>
    <col min="19" max="19" width="9.7109375" style="0" hidden="1" customWidth="1"/>
  </cols>
  <sheetData>
    <row r="1" spans="1:6" ht="12.75">
      <c r="A1" s="23" t="s">
        <v>112</v>
      </c>
      <c r="B1" s="1"/>
      <c r="C1" s="37"/>
      <c r="D1" s="37"/>
      <c r="E1" s="37"/>
      <c r="F1" s="37"/>
    </row>
    <row r="2" spans="1:19" ht="13.5" thickBot="1">
      <c r="A2" s="1" t="s">
        <v>107</v>
      </c>
      <c r="B2" s="1"/>
      <c r="C2" s="37"/>
      <c r="D2" s="37"/>
      <c r="E2" s="37"/>
      <c r="F2" s="37"/>
      <c r="O2" s="28"/>
      <c r="P2" s="28"/>
      <c r="R2" s="28"/>
      <c r="S2" s="28"/>
    </row>
    <row r="3" spans="1:19" s="12" customFormat="1" ht="12.75">
      <c r="A3" s="27" t="str">
        <f>+Initial!A3</f>
        <v>2021-22</v>
      </c>
      <c r="B3" s="2"/>
      <c r="C3" s="96" t="s">
        <v>130</v>
      </c>
      <c r="D3" s="97"/>
      <c r="E3" s="98"/>
      <c r="F3" s="34"/>
      <c r="G3" s="102" t="s">
        <v>126</v>
      </c>
      <c r="H3" s="103"/>
      <c r="I3" s="103"/>
      <c r="J3" s="103"/>
      <c r="K3" s="103"/>
      <c r="L3" s="103"/>
      <c r="M3" s="104"/>
      <c r="O3" s="99" t="s">
        <v>118</v>
      </c>
      <c r="P3" s="99"/>
      <c r="R3" s="99" t="s">
        <v>120</v>
      </c>
      <c r="S3" s="99"/>
    </row>
    <row r="4" spans="1:19" s="12" customFormat="1" ht="12.75">
      <c r="A4" s="2"/>
      <c r="B4" s="2"/>
      <c r="C4" s="93" t="s">
        <v>131</v>
      </c>
      <c r="D4" s="94"/>
      <c r="E4" s="95"/>
      <c r="F4" s="34"/>
      <c r="G4" s="100" t="s">
        <v>128</v>
      </c>
      <c r="H4" s="101"/>
      <c r="I4" s="101"/>
      <c r="J4" s="39"/>
      <c r="K4" s="38" t="s">
        <v>127</v>
      </c>
      <c r="L4" s="38"/>
      <c r="M4" s="51"/>
      <c r="O4" s="8"/>
      <c r="P4" s="13"/>
      <c r="R4" s="8"/>
      <c r="S4" s="13"/>
    </row>
    <row r="5" spans="1:19" s="12" customFormat="1" ht="12.75">
      <c r="A5" s="3" t="s">
        <v>0</v>
      </c>
      <c r="B5" s="3" t="s">
        <v>1</v>
      </c>
      <c r="C5" s="44" t="s">
        <v>125</v>
      </c>
      <c r="D5" s="35" t="s">
        <v>124</v>
      </c>
      <c r="E5" s="45" t="s">
        <v>111</v>
      </c>
      <c r="F5" s="35"/>
      <c r="G5" s="44" t="s">
        <v>125</v>
      </c>
      <c r="H5" s="35" t="s">
        <v>124</v>
      </c>
      <c r="I5" s="35" t="s">
        <v>111</v>
      </c>
      <c r="J5" s="39"/>
      <c r="K5" s="35" t="s">
        <v>125</v>
      </c>
      <c r="L5" s="35" t="s">
        <v>124</v>
      </c>
      <c r="M5" s="45" t="s">
        <v>111</v>
      </c>
      <c r="O5" s="9" t="s">
        <v>112</v>
      </c>
      <c r="P5" s="13" t="s">
        <v>111</v>
      </c>
      <c r="R5" s="9" t="s">
        <v>112</v>
      </c>
      <c r="S5" s="13" t="s">
        <v>111</v>
      </c>
    </row>
    <row r="6" spans="1:19" ht="12.75">
      <c r="A6" s="4" t="s">
        <v>2</v>
      </c>
      <c r="B6" s="5" t="s">
        <v>3</v>
      </c>
      <c r="C6" s="46">
        <v>0</v>
      </c>
      <c r="D6" s="40">
        <v>0</v>
      </c>
      <c r="E6" s="47">
        <f>SUM(C6)</f>
        <v>0</v>
      </c>
      <c r="F6" s="40"/>
      <c r="G6" s="77">
        <v>0</v>
      </c>
      <c r="H6" s="78">
        <v>0</v>
      </c>
      <c r="I6" s="36">
        <f>SUM(G6:H6)</f>
        <v>0</v>
      </c>
      <c r="J6" s="60"/>
      <c r="K6" s="41">
        <f>C6+G6</f>
        <v>0</v>
      </c>
      <c r="L6" s="41">
        <f>D6+H6</f>
        <v>0</v>
      </c>
      <c r="M6" s="52">
        <f>E6+I6</f>
        <v>0</v>
      </c>
      <c r="O6" s="26">
        <v>0</v>
      </c>
      <c r="P6" s="18">
        <f>SUM(O6:O6)</f>
        <v>0</v>
      </c>
      <c r="R6" s="26">
        <f>K6+O6</f>
        <v>0</v>
      </c>
      <c r="S6" s="30">
        <f aca="true" t="shared" si="0" ref="S6:S57">SUM(R6:R6)</f>
        <v>0</v>
      </c>
    </row>
    <row r="7" spans="1:19" ht="12.75">
      <c r="A7" s="4" t="s">
        <v>4</v>
      </c>
      <c r="B7" s="5" t="s">
        <v>5</v>
      </c>
      <c r="C7" s="46">
        <v>43306</v>
      </c>
      <c r="D7" s="40">
        <v>43306</v>
      </c>
      <c r="E7" s="68">
        <f aca="true" t="shared" si="1" ref="E7:E46">SUM(C7:D7)</f>
        <v>86612</v>
      </c>
      <c r="F7" s="40"/>
      <c r="G7" s="77">
        <v>0</v>
      </c>
      <c r="H7" s="78">
        <v>0</v>
      </c>
      <c r="I7" s="36">
        <f aca="true" t="shared" si="2" ref="I7:I57">SUM(G7:H7)</f>
        <v>0</v>
      </c>
      <c r="J7" s="60"/>
      <c r="K7" s="41">
        <f aca="true" t="shared" si="3" ref="K7:K57">C7+G7</f>
        <v>43306</v>
      </c>
      <c r="L7" s="41">
        <f aca="true" t="shared" si="4" ref="L7:L57">D7+H7</f>
        <v>43306</v>
      </c>
      <c r="M7" s="52">
        <f aca="true" t="shared" si="5" ref="M7:M57">E7+I7</f>
        <v>86612</v>
      </c>
      <c r="O7" s="26">
        <v>0</v>
      </c>
      <c r="P7" s="18">
        <f aca="true" t="shared" si="6" ref="P7:P57">SUM(O7:O7)</f>
        <v>0</v>
      </c>
      <c r="R7" s="26">
        <f aca="true" t="shared" si="7" ref="R7:R57">K7+O7</f>
        <v>43306</v>
      </c>
      <c r="S7" s="30">
        <f t="shared" si="0"/>
        <v>43306</v>
      </c>
    </row>
    <row r="8" spans="1:19" ht="12.75">
      <c r="A8" s="4" t="s">
        <v>6</v>
      </c>
      <c r="B8" s="5" t="s">
        <v>7</v>
      </c>
      <c r="C8" s="46">
        <v>0</v>
      </c>
      <c r="D8" s="40">
        <v>0</v>
      </c>
      <c r="E8" s="47">
        <f t="shared" si="1"/>
        <v>0</v>
      </c>
      <c r="F8" s="40"/>
      <c r="G8" s="77">
        <v>0</v>
      </c>
      <c r="H8" s="78">
        <v>0</v>
      </c>
      <c r="I8" s="36">
        <f t="shared" si="2"/>
        <v>0</v>
      </c>
      <c r="J8" s="60"/>
      <c r="K8" s="41">
        <f t="shared" si="3"/>
        <v>0</v>
      </c>
      <c r="L8" s="41">
        <f t="shared" si="4"/>
        <v>0</v>
      </c>
      <c r="M8" s="52">
        <f t="shared" si="5"/>
        <v>0</v>
      </c>
      <c r="O8" s="26">
        <v>0</v>
      </c>
      <c r="P8" s="18">
        <f t="shared" si="6"/>
        <v>0</v>
      </c>
      <c r="R8" s="26">
        <f t="shared" si="7"/>
        <v>0</v>
      </c>
      <c r="S8" s="30">
        <f t="shared" si="0"/>
        <v>0</v>
      </c>
    </row>
    <row r="9" spans="1:19" ht="12.75">
      <c r="A9" s="4" t="s">
        <v>8</v>
      </c>
      <c r="B9" s="5" t="s">
        <v>9</v>
      </c>
      <c r="C9" s="46">
        <v>0</v>
      </c>
      <c r="D9" s="40">
        <v>0</v>
      </c>
      <c r="E9" s="47">
        <f t="shared" si="1"/>
        <v>0</v>
      </c>
      <c r="F9" s="40"/>
      <c r="G9" s="77">
        <v>48679</v>
      </c>
      <c r="H9" s="78">
        <v>48679</v>
      </c>
      <c r="I9" s="36">
        <f t="shared" si="2"/>
        <v>97358</v>
      </c>
      <c r="J9" s="60"/>
      <c r="K9" s="41">
        <f t="shared" si="3"/>
        <v>48679</v>
      </c>
      <c r="L9" s="41">
        <f t="shared" si="4"/>
        <v>48679</v>
      </c>
      <c r="M9" s="52">
        <f t="shared" si="5"/>
        <v>97358</v>
      </c>
      <c r="O9" s="26">
        <v>0</v>
      </c>
      <c r="P9" s="18">
        <f t="shared" si="6"/>
        <v>0</v>
      </c>
      <c r="R9" s="26">
        <f t="shared" si="7"/>
        <v>48679</v>
      </c>
      <c r="S9" s="30">
        <f t="shared" si="0"/>
        <v>48679</v>
      </c>
    </row>
    <row r="10" spans="1:19" ht="12.75">
      <c r="A10" s="4" t="s">
        <v>10</v>
      </c>
      <c r="B10" s="5" t="s">
        <v>11</v>
      </c>
      <c r="C10" s="46">
        <v>0</v>
      </c>
      <c r="D10" s="40">
        <v>0</v>
      </c>
      <c r="E10" s="47">
        <f t="shared" si="1"/>
        <v>0</v>
      </c>
      <c r="F10" s="40"/>
      <c r="G10" s="77">
        <v>0</v>
      </c>
      <c r="H10" s="78">
        <v>0</v>
      </c>
      <c r="I10" s="36">
        <f t="shared" si="2"/>
        <v>0</v>
      </c>
      <c r="J10" s="60"/>
      <c r="K10" s="41">
        <f t="shared" si="3"/>
        <v>0</v>
      </c>
      <c r="L10" s="41">
        <f t="shared" si="4"/>
        <v>0</v>
      </c>
      <c r="M10" s="52">
        <f t="shared" si="5"/>
        <v>0</v>
      </c>
      <c r="O10" s="26">
        <v>0</v>
      </c>
      <c r="P10" s="18">
        <f t="shared" si="6"/>
        <v>0</v>
      </c>
      <c r="R10" s="26">
        <f t="shared" si="7"/>
        <v>0</v>
      </c>
      <c r="S10" s="30">
        <f t="shared" si="0"/>
        <v>0</v>
      </c>
    </row>
    <row r="11" spans="1:19" ht="12.75">
      <c r="A11" s="4" t="s">
        <v>12</v>
      </c>
      <c r="B11" s="5" t="s">
        <v>13</v>
      </c>
      <c r="C11" s="46">
        <v>0</v>
      </c>
      <c r="D11" s="40">
        <v>0</v>
      </c>
      <c r="E11" s="47">
        <f t="shared" si="1"/>
        <v>0</v>
      </c>
      <c r="F11" s="40"/>
      <c r="G11" s="77">
        <v>0</v>
      </c>
      <c r="H11" s="78">
        <v>0</v>
      </c>
      <c r="I11" s="36">
        <f t="shared" si="2"/>
        <v>0</v>
      </c>
      <c r="J11" s="60"/>
      <c r="K11" s="41">
        <f t="shared" si="3"/>
        <v>0</v>
      </c>
      <c r="L11" s="41">
        <f t="shared" si="4"/>
        <v>0</v>
      </c>
      <c r="M11" s="52">
        <f t="shared" si="5"/>
        <v>0</v>
      </c>
      <c r="O11" s="26">
        <v>0</v>
      </c>
      <c r="P11" s="18">
        <f t="shared" si="6"/>
        <v>0</v>
      </c>
      <c r="R11" s="26">
        <f t="shared" si="7"/>
        <v>0</v>
      </c>
      <c r="S11" s="30">
        <f t="shared" si="0"/>
        <v>0</v>
      </c>
    </row>
    <row r="12" spans="1:19" ht="12.75">
      <c r="A12" s="4" t="s">
        <v>14</v>
      </c>
      <c r="B12" s="5" t="s">
        <v>15</v>
      </c>
      <c r="C12" s="46">
        <v>45904</v>
      </c>
      <c r="D12" s="40">
        <v>45904</v>
      </c>
      <c r="E12" s="47">
        <v>91809</v>
      </c>
      <c r="F12" s="40"/>
      <c r="G12" s="77">
        <v>0</v>
      </c>
      <c r="H12" s="78">
        <v>0</v>
      </c>
      <c r="I12" s="36">
        <f t="shared" si="2"/>
        <v>0</v>
      </c>
      <c r="J12" s="60"/>
      <c r="K12" s="41">
        <f t="shared" si="3"/>
        <v>45904</v>
      </c>
      <c r="L12" s="41">
        <f t="shared" si="4"/>
        <v>45904</v>
      </c>
      <c r="M12" s="52">
        <f t="shared" si="5"/>
        <v>91809</v>
      </c>
      <c r="O12" s="26">
        <v>0</v>
      </c>
      <c r="P12" s="18">
        <f t="shared" si="6"/>
        <v>0</v>
      </c>
      <c r="R12" s="26">
        <f t="shared" si="7"/>
        <v>45904</v>
      </c>
      <c r="S12" s="30">
        <f t="shared" si="0"/>
        <v>45904</v>
      </c>
    </row>
    <row r="13" spans="1:19" ht="12.75">
      <c r="A13" s="4" t="s">
        <v>16</v>
      </c>
      <c r="B13" s="5" t="s">
        <v>17</v>
      </c>
      <c r="C13" s="46">
        <v>97362</v>
      </c>
      <c r="D13" s="40">
        <v>97363</v>
      </c>
      <c r="E13" s="47">
        <f t="shared" si="1"/>
        <v>194725</v>
      </c>
      <c r="F13" s="40"/>
      <c r="G13" s="77">
        <v>-48679</v>
      </c>
      <c r="H13" s="78">
        <v>-48679</v>
      </c>
      <c r="I13" s="36">
        <f t="shared" si="2"/>
        <v>-97358</v>
      </c>
      <c r="J13" s="60"/>
      <c r="K13" s="41">
        <f t="shared" si="3"/>
        <v>48683</v>
      </c>
      <c r="L13" s="41">
        <f t="shared" si="4"/>
        <v>48684</v>
      </c>
      <c r="M13" s="52">
        <f t="shared" si="5"/>
        <v>97367</v>
      </c>
      <c r="O13" s="26">
        <v>0</v>
      </c>
      <c r="P13" s="18">
        <f t="shared" si="6"/>
        <v>0</v>
      </c>
      <c r="R13" s="26">
        <f t="shared" si="7"/>
        <v>48683</v>
      </c>
      <c r="S13" s="30">
        <f t="shared" si="0"/>
        <v>48683</v>
      </c>
    </row>
    <row r="14" spans="1:19" ht="12.75">
      <c r="A14" s="4" t="s">
        <v>18</v>
      </c>
      <c r="B14" s="5" t="s">
        <v>19</v>
      </c>
      <c r="C14" s="46">
        <v>44483</v>
      </c>
      <c r="D14" s="40">
        <v>44482</v>
      </c>
      <c r="E14" s="47">
        <v>88965</v>
      </c>
      <c r="F14" s="40"/>
      <c r="G14" s="77">
        <v>-22241</v>
      </c>
      <c r="H14" s="78">
        <v>-22240</v>
      </c>
      <c r="I14" s="36">
        <f t="shared" si="2"/>
        <v>-44481</v>
      </c>
      <c r="J14" s="60"/>
      <c r="K14" s="41">
        <f t="shared" si="3"/>
        <v>22242</v>
      </c>
      <c r="L14" s="41">
        <f t="shared" si="4"/>
        <v>22242</v>
      </c>
      <c r="M14" s="52">
        <f t="shared" si="5"/>
        <v>44484</v>
      </c>
      <c r="O14" s="26">
        <v>0</v>
      </c>
      <c r="P14" s="18">
        <f t="shared" si="6"/>
        <v>0</v>
      </c>
      <c r="R14" s="26">
        <f t="shared" si="7"/>
        <v>22242</v>
      </c>
      <c r="S14" s="30">
        <f t="shared" si="0"/>
        <v>22242</v>
      </c>
    </row>
    <row r="15" spans="1:19" ht="12.75">
      <c r="A15" s="4" t="s">
        <v>20</v>
      </c>
      <c r="B15" s="5" t="s">
        <v>21</v>
      </c>
      <c r="C15" s="46">
        <v>0</v>
      </c>
      <c r="D15" s="40">
        <v>0</v>
      </c>
      <c r="E15" s="47">
        <f t="shared" si="1"/>
        <v>0</v>
      </c>
      <c r="F15" s="40"/>
      <c r="G15" s="77">
        <v>0</v>
      </c>
      <c r="H15" s="78">
        <v>0</v>
      </c>
      <c r="I15" s="36">
        <f t="shared" si="2"/>
        <v>0</v>
      </c>
      <c r="J15" s="60"/>
      <c r="K15" s="41">
        <f t="shared" si="3"/>
        <v>0</v>
      </c>
      <c r="L15" s="41">
        <f t="shared" si="4"/>
        <v>0</v>
      </c>
      <c r="M15" s="52">
        <f t="shared" si="5"/>
        <v>0</v>
      </c>
      <c r="O15" s="26">
        <v>0</v>
      </c>
      <c r="P15" s="18">
        <f t="shared" si="6"/>
        <v>0</v>
      </c>
      <c r="R15" s="26">
        <f t="shared" si="7"/>
        <v>0</v>
      </c>
      <c r="S15" s="30">
        <f t="shared" si="0"/>
        <v>0</v>
      </c>
    </row>
    <row r="16" spans="1:19" ht="12.75">
      <c r="A16" s="4" t="s">
        <v>22</v>
      </c>
      <c r="B16" s="5" t="s">
        <v>23</v>
      </c>
      <c r="C16" s="46">
        <v>0</v>
      </c>
      <c r="D16" s="40">
        <v>0</v>
      </c>
      <c r="E16" s="47">
        <f t="shared" si="1"/>
        <v>0</v>
      </c>
      <c r="F16" s="40"/>
      <c r="G16" s="77">
        <v>22241</v>
      </c>
      <c r="H16" s="78">
        <v>22240</v>
      </c>
      <c r="I16" s="36">
        <f t="shared" si="2"/>
        <v>44481</v>
      </c>
      <c r="J16" s="60"/>
      <c r="K16" s="41">
        <f t="shared" si="3"/>
        <v>22241</v>
      </c>
      <c r="L16" s="41">
        <f t="shared" si="4"/>
        <v>22240</v>
      </c>
      <c r="M16" s="52">
        <f t="shared" si="5"/>
        <v>44481</v>
      </c>
      <c r="O16" s="26">
        <v>0</v>
      </c>
      <c r="P16" s="18">
        <f t="shared" si="6"/>
        <v>0</v>
      </c>
      <c r="R16" s="26">
        <f t="shared" si="7"/>
        <v>22241</v>
      </c>
      <c r="S16" s="30">
        <f t="shared" si="0"/>
        <v>22241</v>
      </c>
    </row>
    <row r="17" spans="1:19" ht="12.75">
      <c r="A17" s="4" t="s">
        <v>24</v>
      </c>
      <c r="B17" s="5" t="s">
        <v>25</v>
      </c>
      <c r="C17" s="46">
        <v>0</v>
      </c>
      <c r="D17" s="40">
        <v>0</v>
      </c>
      <c r="E17" s="47">
        <f t="shared" si="1"/>
        <v>0</v>
      </c>
      <c r="F17" s="40"/>
      <c r="G17" s="77">
        <v>0</v>
      </c>
      <c r="H17" s="78">
        <v>0</v>
      </c>
      <c r="I17" s="36">
        <f t="shared" si="2"/>
        <v>0</v>
      </c>
      <c r="J17" s="60"/>
      <c r="K17" s="41">
        <f t="shared" si="3"/>
        <v>0</v>
      </c>
      <c r="L17" s="41">
        <f t="shared" si="4"/>
        <v>0</v>
      </c>
      <c r="M17" s="52">
        <f t="shared" si="5"/>
        <v>0</v>
      </c>
      <c r="O17" s="26">
        <v>0</v>
      </c>
      <c r="P17" s="18">
        <f t="shared" si="6"/>
        <v>0</v>
      </c>
      <c r="R17" s="26">
        <f t="shared" si="7"/>
        <v>0</v>
      </c>
      <c r="S17" s="30">
        <f t="shared" si="0"/>
        <v>0</v>
      </c>
    </row>
    <row r="18" spans="1:19" ht="12.75">
      <c r="A18" s="4" t="s">
        <v>26</v>
      </c>
      <c r="B18" s="5" t="s">
        <v>27</v>
      </c>
      <c r="C18" s="46">
        <v>0</v>
      </c>
      <c r="D18" s="40">
        <v>0</v>
      </c>
      <c r="E18" s="47">
        <f t="shared" si="1"/>
        <v>0</v>
      </c>
      <c r="F18" s="40"/>
      <c r="G18" s="77">
        <v>0</v>
      </c>
      <c r="H18" s="78">
        <v>0</v>
      </c>
      <c r="I18" s="36">
        <f t="shared" si="2"/>
        <v>0</v>
      </c>
      <c r="J18" s="60"/>
      <c r="K18" s="41">
        <f t="shared" si="3"/>
        <v>0</v>
      </c>
      <c r="L18" s="41">
        <f t="shared" si="4"/>
        <v>0</v>
      </c>
      <c r="M18" s="52">
        <f t="shared" si="5"/>
        <v>0</v>
      </c>
      <c r="O18" s="26">
        <v>0</v>
      </c>
      <c r="P18" s="18">
        <f t="shared" si="6"/>
        <v>0</v>
      </c>
      <c r="R18" s="26">
        <f t="shared" si="7"/>
        <v>0</v>
      </c>
      <c r="S18" s="30">
        <f t="shared" si="0"/>
        <v>0</v>
      </c>
    </row>
    <row r="19" spans="1:19" ht="12.75">
      <c r="A19" s="4" t="s">
        <v>28</v>
      </c>
      <c r="B19" s="5" t="s">
        <v>29</v>
      </c>
      <c r="C19" s="46">
        <v>0</v>
      </c>
      <c r="D19" s="40">
        <v>0</v>
      </c>
      <c r="E19" s="47">
        <f t="shared" si="1"/>
        <v>0</v>
      </c>
      <c r="F19" s="40"/>
      <c r="G19" s="77">
        <v>0</v>
      </c>
      <c r="H19" s="78">
        <v>0</v>
      </c>
      <c r="I19" s="36">
        <f t="shared" si="2"/>
        <v>0</v>
      </c>
      <c r="J19" s="60"/>
      <c r="K19" s="41">
        <f t="shared" si="3"/>
        <v>0</v>
      </c>
      <c r="L19" s="41">
        <f t="shared" si="4"/>
        <v>0</v>
      </c>
      <c r="M19" s="52">
        <f t="shared" si="5"/>
        <v>0</v>
      </c>
      <c r="O19" s="26">
        <v>0</v>
      </c>
      <c r="P19" s="18">
        <f t="shared" si="6"/>
        <v>0</v>
      </c>
      <c r="R19" s="26">
        <f t="shared" si="7"/>
        <v>0</v>
      </c>
      <c r="S19" s="30">
        <f t="shared" si="0"/>
        <v>0</v>
      </c>
    </row>
    <row r="20" spans="1:19" ht="12.75">
      <c r="A20" s="4" t="s">
        <v>30</v>
      </c>
      <c r="B20" s="5" t="s">
        <v>31</v>
      </c>
      <c r="C20" s="46">
        <v>0</v>
      </c>
      <c r="D20" s="40">
        <v>0</v>
      </c>
      <c r="E20" s="47">
        <f t="shared" si="1"/>
        <v>0</v>
      </c>
      <c r="F20" s="40"/>
      <c r="G20" s="77">
        <v>0</v>
      </c>
      <c r="H20" s="78">
        <v>0</v>
      </c>
      <c r="I20" s="36">
        <f t="shared" si="2"/>
        <v>0</v>
      </c>
      <c r="J20" s="60"/>
      <c r="K20" s="41">
        <f t="shared" si="3"/>
        <v>0</v>
      </c>
      <c r="L20" s="41">
        <f t="shared" si="4"/>
        <v>0</v>
      </c>
      <c r="M20" s="52">
        <f t="shared" si="5"/>
        <v>0</v>
      </c>
      <c r="O20" s="26">
        <v>0</v>
      </c>
      <c r="P20" s="18">
        <f t="shared" si="6"/>
        <v>0</v>
      </c>
      <c r="R20" s="26">
        <f t="shared" si="7"/>
        <v>0</v>
      </c>
      <c r="S20" s="30">
        <f t="shared" si="0"/>
        <v>0</v>
      </c>
    </row>
    <row r="21" spans="1:19" ht="12.75">
      <c r="A21" s="4" t="s">
        <v>32</v>
      </c>
      <c r="B21" s="5" t="s">
        <v>33</v>
      </c>
      <c r="C21" s="46">
        <v>0</v>
      </c>
      <c r="D21" s="40">
        <v>0</v>
      </c>
      <c r="E21" s="47">
        <f t="shared" si="1"/>
        <v>0</v>
      </c>
      <c r="F21" s="40"/>
      <c r="G21" s="77">
        <v>0</v>
      </c>
      <c r="H21" s="78">
        <v>0</v>
      </c>
      <c r="I21" s="36">
        <f t="shared" si="2"/>
        <v>0</v>
      </c>
      <c r="J21" s="60"/>
      <c r="K21" s="41">
        <f t="shared" si="3"/>
        <v>0</v>
      </c>
      <c r="L21" s="41">
        <f t="shared" si="4"/>
        <v>0</v>
      </c>
      <c r="M21" s="52">
        <f t="shared" si="5"/>
        <v>0</v>
      </c>
      <c r="O21" s="26">
        <v>0</v>
      </c>
      <c r="P21" s="18">
        <f t="shared" si="6"/>
        <v>0</v>
      </c>
      <c r="R21" s="26">
        <f t="shared" si="7"/>
        <v>0</v>
      </c>
      <c r="S21" s="30">
        <f t="shared" si="0"/>
        <v>0</v>
      </c>
    </row>
    <row r="22" spans="1:19" ht="12.75">
      <c r="A22" s="4" t="s">
        <v>34</v>
      </c>
      <c r="B22" s="5" t="s">
        <v>35</v>
      </c>
      <c r="C22" s="46">
        <v>53841</v>
      </c>
      <c r="D22" s="40">
        <v>53842</v>
      </c>
      <c r="E22" s="47">
        <f t="shared" si="1"/>
        <v>107683</v>
      </c>
      <c r="F22" s="40"/>
      <c r="G22" s="77">
        <v>0</v>
      </c>
      <c r="H22" s="78">
        <v>0</v>
      </c>
      <c r="I22" s="36">
        <f t="shared" si="2"/>
        <v>0</v>
      </c>
      <c r="J22" s="60"/>
      <c r="K22" s="41">
        <f t="shared" si="3"/>
        <v>53841</v>
      </c>
      <c r="L22" s="41">
        <f t="shared" si="4"/>
        <v>53842</v>
      </c>
      <c r="M22" s="52">
        <f t="shared" si="5"/>
        <v>107683</v>
      </c>
      <c r="O22" s="26">
        <v>0</v>
      </c>
      <c r="P22" s="18">
        <f t="shared" si="6"/>
        <v>0</v>
      </c>
      <c r="R22" s="26">
        <f t="shared" si="7"/>
        <v>53841</v>
      </c>
      <c r="S22" s="30">
        <f t="shared" si="0"/>
        <v>53841</v>
      </c>
    </row>
    <row r="23" spans="1:19" ht="12.75">
      <c r="A23" s="4" t="s">
        <v>36</v>
      </c>
      <c r="B23" s="5" t="s">
        <v>37</v>
      </c>
      <c r="C23" s="46">
        <v>0</v>
      </c>
      <c r="D23" s="40">
        <v>0</v>
      </c>
      <c r="E23" s="47">
        <f t="shared" si="1"/>
        <v>0</v>
      </c>
      <c r="F23" s="40"/>
      <c r="G23" s="77">
        <v>0</v>
      </c>
      <c r="H23" s="78">
        <v>0</v>
      </c>
      <c r="I23" s="36">
        <f t="shared" si="2"/>
        <v>0</v>
      </c>
      <c r="J23" s="60"/>
      <c r="K23" s="41">
        <f t="shared" si="3"/>
        <v>0</v>
      </c>
      <c r="L23" s="41">
        <f t="shared" si="4"/>
        <v>0</v>
      </c>
      <c r="M23" s="52">
        <f t="shared" si="5"/>
        <v>0</v>
      </c>
      <c r="O23" s="26">
        <v>0</v>
      </c>
      <c r="P23" s="18">
        <f t="shared" si="6"/>
        <v>0</v>
      </c>
      <c r="R23" s="26">
        <f t="shared" si="7"/>
        <v>0</v>
      </c>
      <c r="S23" s="30">
        <f t="shared" si="0"/>
        <v>0</v>
      </c>
    </row>
    <row r="24" spans="1:19" ht="12.75">
      <c r="A24" s="4" t="s">
        <v>38</v>
      </c>
      <c r="B24" s="5" t="s">
        <v>39</v>
      </c>
      <c r="C24" s="46">
        <v>0</v>
      </c>
      <c r="D24" s="40">
        <v>0</v>
      </c>
      <c r="E24" s="47">
        <f t="shared" si="1"/>
        <v>0</v>
      </c>
      <c r="F24" s="40"/>
      <c r="G24" s="77">
        <v>0</v>
      </c>
      <c r="H24" s="78">
        <v>0</v>
      </c>
      <c r="I24" s="36">
        <f t="shared" si="2"/>
        <v>0</v>
      </c>
      <c r="J24" s="60"/>
      <c r="K24" s="41">
        <f t="shared" si="3"/>
        <v>0</v>
      </c>
      <c r="L24" s="41">
        <f t="shared" si="4"/>
        <v>0</v>
      </c>
      <c r="M24" s="52">
        <f t="shared" si="5"/>
        <v>0</v>
      </c>
      <c r="O24" s="26">
        <v>0</v>
      </c>
      <c r="P24" s="18">
        <f t="shared" si="6"/>
        <v>0</v>
      </c>
      <c r="R24" s="26">
        <f t="shared" si="7"/>
        <v>0</v>
      </c>
      <c r="S24" s="30">
        <f t="shared" si="0"/>
        <v>0</v>
      </c>
    </row>
    <row r="25" spans="1:19" ht="12.75">
      <c r="A25" s="4" t="s">
        <v>40</v>
      </c>
      <c r="B25" s="5" t="s">
        <v>41</v>
      </c>
      <c r="C25" s="46">
        <v>0</v>
      </c>
      <c r="D25" s="40">
        <v>0</v>
      </c>
      <c r="E25" s="47">
        <f t="shared" si="1"/>
        <v>0</v>
      </c>
      <c r="F25" s="40"/>
      <c r="G25" s="77">
        <v>0</v>
      </c>
      <c r="H25" s="78">
        <v>0</v>
      </c>
      <c r="I25" s="36">
        <f t="shared" si="2"/>
        <v>0</v>
      </c>
      <c r="J25" s="60"/>
      <c r="K25" s="41">
        <f t="shared" si="3"/>
        <v>0</v>
      </c>
      <c r="L25" s="41">
        <f t="shared" si="4"/>
        <v>0</v>
      </c>
      <c r="M25" s="52">
        <f t="shared" si="5"/>
        <v>0</v>
      </c>
      <c r="O25" s="26">
        <v>0</v>
      </c>
      <c r="P25" s="18">
        <f t="shared" si="6"/>
        <v>0</v>
      </c>
      <c r="R25" s="26">
        <f t="shared" si="7"/>
        <v>0</v>
      </c>
      <c r="S25" s="30">
        <f t="shared" si="0"/>
        <v>0</v>
      </c>
    </row>
    <row r="26" spans="1:19" ht="12.75">
      <c r="A26" s="4" t="s">
        <v>42</v>
      </c>
      <c r="B26" s="5" t="s">
        <v>43</v>
      </c>
      <c r="C26" s="46">
        <v>75526</v>
      </c>
      <c r="D26" s="40">
        <v>75526</v>
      </c>
      <c r="E26" s="47">
        <f t="shared" si="1"/>
        <v>151052</v>
      </c>
      <c r="F26" s="40"/>
      <c r="G26" s="77">
        <v>0</v>
      </c>
      <c r="H26" s="78">
        <v>0</v>
      </c>
      <c r="I26" s="36">
        <f t="shared" si="2"/>
        <v>0</v>
      </c>
      <c r="J26" s="60"/>
      <c r="K26" s="41">
        <f t="shared" si="3"/>
        <v>75526</v>
      </c>
      <c r="L26" s="41">
        <f t="shared" si="4"/>
        <v>75526</v>
      </c>
      <c r="M26" s="52">
        <f t="shared" si="5"/>
        <v>151052</v>
      </c>
      <c r="O26" s="26">
        <v>0</v>
      </c>
      <c r="P26" s="18">
        <f t="shared" si="6"/>
        <v>0</v>
      </c>
      <c r="R26" s="26">
        <f t="shared" si="7"/>
        <v>75526</v>
      </c>
      <c r="S26" s="30">
        <f t="shared" si="0"/>
        <v>75526</v>
      </c>
    </row>
    <row r="27" spans="1:19" ht="12.75">
      <c r="A27" s="4" t="s">
        <v>44</v>
      </c>
      <c r="B27" s="5" t="s">
        <v>45</v>
      </c>
      <c r="C27" s="46">
        <v>0</v>
      </c>
      <c r="D27" s="40">
        <v>0</v>
      </c>
      <c r="E27" s="47">
        <f t="shared" si="1"/>
        <v>0</v>
      </c>
      <c r="F27" s="40"/>
      <c r="G27" s="77">
        <v>0</v>
      </c>
      <c r="H27" s="78">
        <v>0</v>
      </c>
      <c r="I27" s="36">
        <f t="shared" si="2"/>
        <v>0</v>
      </c>
      <c r="J27" s="60"/>
      <c r="K27" s="41">
        <f t="shared" si="3"/>
        <v>0</v>
      </c>
      <c r="L27" s="41">
        <f t="shared" si="4"/>
        <v>0</v>
      </c>
      <c r="M27" s="52">
        <f t="shared" si="5"/>
        <v>0</v>
      </c>
      <c r="O27" s="26">
        <v>0</v>
      </c>
      <c r="P27" s="18">
        <f t="shared" si="6"/>
        <v>0</v>
      </c>
      <c r="R27" s="26">
        <f t="shared" si="7"/>
        <v>0</v>
      </c>
      <c r="S27" s="30">
        <f t="shared" si="0"/>
        <v>0</v>
      </c>
    </row>
    <row r="28" spans="1:19" ht="12.75">
      <c r="A28" s="4" t="s">
        <v>46</v>
      </c>
      <c r="B28" s="5" t="s">
        <v>47</v>
      </c>
      <c r="C28" s="46">
        <v>0</v>
      </c>
      <c r="D28" s="40">
        <v>0</v>
      </c>
      <c r="E28" s="47">
        <f t="shared" si="1"/>
        <v>0</v>
      </c>
      <c r="F28" s="40"/>
      <c r="G28" s="77">
        <v>0</v>
      </c>
      <c r="H28" s="78">
        <v>0</v>
      </c>
      <c r="I28" s="36">
        <f t="shared" si="2"/>
        <v>0</v>
      </c>
      <c r="J28" s="60"/>
      <c r="K28" s="41">
        <f t="shared" si="3"/>
        <v>0</v>
      </c>
      <c r="L28" s="41">
        <f t="shared" si="4"/>
        <v>0</v>
      </c>
      <c r="M28" s="52">
        <f t="shared" si="5"/>
        <v>0</v>
      </c>
      <c r="O28" s="26">
        <v>0</v>
      </c>
      <c r="P28" s="18">
        <f t="shared" si="6"/>
        <v>0</v>
      </c>
      <c r="R28" s="26">
        <f t="shared" si="7"/>
        <v>0</v>
      </c>
      <c r="S28" s="30">
        <f t="shared" si="0"/>
        <v>0</v>
      </c>
    </row>
    <row r="29" spans="1:19" ht="12.75">
      <c r="A29" s="4" t="s">
        <v>48</v>
      </c>
      <c r="B29" s="5" t="s">
        <v>49</v>
      </c>
      <c r="C29" s="46">
        <v>0</v>
      </c>
      <c r="D29" s="40">
        <v>0</v>
      </c>
      <c r="E29" s="47">
        <f t="shared" si="1"/>
        <v>0</v>
      </c>
      <c r="F29" s="40"/>
      <c r="G29" s="77">
        <v>0</v>
      </c>
      <c r="H29" s="78">
        <v>0</v>
      </c>
      <c r="I29" s="36">
        <f t="shared" si="2"/>
        <v>0</v>
      </c>
      <c r="J29" s="60"/>
      <c r="K29" s="41">
        <f t="shared" si="3"/>
        <v>0</v>
      </c>
      <c r="L29" s="41">
        <f t="shared" si="4"/>
        <v>0</v>
      </c>
      <c r="M29" s="52">
        <f t="shared" si="5"/>
        <v>0</v>
      </c>
      <c r="O29" s="26">
        <v>0</v>
      </c>
      <c r="P29" s="18">
        <f t="shared" si="6"/>
        <v>0</v>
      </c>
      <c r="R29" s="26">
        <f t="shared" si="7"/>
        <v>0</v>
      </c>
      <c r="S29" s="30">
        <f t="shared" si="0"/>
        <v>0</v>
      </c>
    </row>
    <row r="30" spans="1:19" ht="12.75">
      <c r="A30" s="4" t="s">
        <v>50</v>
      </c>
      <c r="B30" s="5" t="s">
        <v>51</v>
      </c>
      <c r="C30" s="46">
        <v>0</v>
      </c>
      <c r="D30" s="40">
        <v>0</v>
      </c>
      <c r="E30" s="47">
        <f t="shared" si="1"/>
        <v>0</v>
      </c>
      <c r="F30" s="40"/>
      <c r="G30" s="77">
        <v>0</v>
      </c>
      <c r="H30" s="78">
        <v>0</v>
      </c>
      <c r="I30" s="36">
        <f t="shared" si="2"/>
        <v>0</v>
      </c>
      <c r="J30" s="60"/>
      <c r="K30" s="41">
        <f t="shared" si="3"/>
        <v>0</v>
      </c>
      <c r="L30" s="41">
        <f t="shared" si="4"/>
        <v>0</v>
      </c>
      <c r="M30" s="52">
        <f t="shared" si="5"/>
        <v>0</v>
      </c>
      <c r="O30" s="26">
        <v>0</v>
      </c>
      <c r="P30" s="18">
        <f t="shared" si="6"/>
        <v>0</v>
      </c>
      <c r="R30" s="26">
        <f t="shared" si="7"/>
        <v>0</v>
      </c>
      <c r="S30" s="30">
        <f t="shared" si="0"/>
        <v>0</v>
      </c>
    </row>
    <row r="31" spans="1:19" ht="12.75">
      <c r="A31" s="4" t="s">
        <v>52</v>
      </c>
      <c r="B31" s="5" t="s">
        <v>53</v>
      </c>
      <c r="C31" s="46">
        <v>61741</v>
      </c>
      <c r="D31" s="40">
        <v>61741</v>
      </c>
      <c r="E31" s="47">
        <f t="shared" si="1"/>
        <v>123482</v>
      </c>
      <c r="F31" s="40"/>
      <c r="G31" s="77">
        <v>0</v>
      </c>
      <c r="H31" s="78">
        <v>0</v>
      </c>
      <c r="I31" s="36">
        <f t="shared" si="2"/>
        <v>0</v>
      </c>
      <c r="J31" s="60"/>
      <c r="K31" s="41">
        <f t="shared" si="3"/>
        <v>61741</v>
      </c>
      <c r="L31" s="41">
        <f t="shared" si="4"/>
        <v>61741</v>
      </c>
      <c r="M31" s="52">
        <f t="shared" si="5"/>
        <v>123482</v>
      </c>
      <c r="O31" s="26">
        <v>0</v>
      </c>
      <c r="P31" s="18">
        <f t="shared" si="6"/>
        <v>0</v>
      </c>
      <c r="R31" s="26">
        <f t="shared" si="7"/>
        <v>61741</v>
      </c>
      <c r="S31" s="30">
        <f t="shared" si="0"/>
        <v>61741</v>
      </c>
    </row>
    <row r="32" spans="1:19" ht="12.75">
      <c r="A32" s="4" t="s">
        <v>54</v>
      </c>
      <c r="B32" s="5" t="s">
        <v>55</v>
      </c>
      <c r="C32" s="46">
        <v>0</v>
      </c>
      <c r="D32" s="40">
        <v>0</v>
      </c>
      <c r="E32" s="47">
        <f t="shared" si="1"/>
        <v>0</v>
      </c>
      <c r="F32" s="40"/>
      <c r="G32" s="77">
        <v>0</v>
      </c>
      <c r="H32" s="78">
        <v>0</v>
      </c>
      <c r="I32" s="36">
        <f t="shared" si="2"/>
        <v>0</v>
      </c>
      <c r="J32" s="60"/>
      <c r="K32" s="41">
        <f t="shared" si="3"/>
        <v>0</v>
      </c>
      <c r="L32" s="41">
        <f t="shared" si="4"/>
        <v>0</v>
      </c>
      <c r="M32" s="52">
        <f t="shared" si="5"/>
        <v>0</v>
      </c>
      <c r="O32" s="26">
        <v>0</v>
      </c>
      <c r="P32" s="18">
        <f t="shared" si="6"/>
        <v>0</v>
      </c>
      <c r="R32" s="26">
        <f t="shared" si="7"/>
        <v>0</v>
      </c>
      <c r="S32" s="30">
        <f t="shared" si="0"/>
        <v>0</v>
      </c>
    </row>
    <row r="33" spans="1:19" ht="12.75">
      <c r="A33" s="4" t="s">
        <v>56</v>
      </c>
      <c r="B33" s="5" t="s">
        <v>57</v>
      </c>
      <c r="C33" s="46">
        <v>83519</v>
      </c>
      <c r="D33" s="40">
        <v>83519</v>
      </c>
      <c r="E33" s="47">
        <f t="shared" si="1"/>
        <v>167038</v>
      </c>
      <c r="F33" s="40"/>
      <c r="G33" s="77">
        <v>40000</v>
      </c>
      <c r="H33" s="78">
        <v>40000</v>
      </c>
      <c r="I33" s="36">
        <f t="shared" si="2"/>
        <v>80000</v>
      </c>
      <c r="J33" s="60"/>
      <c r="K33" s="41">
        <f t="shared" si="3"/>
        <v>123519</v>
      </c>
      <c r="L33" s="41">
        <f t="shared" si="4"/>
        <v>123519</v>
      </c>
      <c r="M33" s="52">
        <f t="shared" si="5"/>
        <v>247038</v>
      </c>
      <c r="O33" s="26">
        <v>0</v>
      </c>
      <c r="P33" s="18">
        <f t="shared" si="6"/>
        <v>0</v>
      </c>
      <c r="R33" s="26">
        <f t="shared" si="7"/>
        <v>123519</v>
      </c>
      <c r="S33" s="30">
        <f t="shared" si="0"/>
        <v>123519</v>
      </c>
    </row>
    <row r="34" spans="1:19" ht="12.75">
      <c r="A34" s="4" t="s">
        <v>58</v>
      </c>
      <c r="B34" s="5" t="s">
        <v>59</v>
      </c>
      <c r="C34" s="46">
        <v>0</v>
      </c>
      <c r="D34" s="40">
        <v>0</v>
      </c>
      <c r="E34" s="47">
        <f t="shared" si="1"/>
        <v>0</v>
      </c>
      <c r="F34" s="40"/>
      <c r="G34" s="77">
        <v>0</v>
      </c>
      <c r="H34" s="78">
        <v>0</v>
      </c>
      <c r="I34" s="36">
        <f t="shared" si="2"/>
        <v>0</v>
      </c>
      <c r="J34" s="60"/>
      <c r="K34" s="41">
        <f t="shared" si="3"/>
        <v>0</v>
      </c>
      <c r="L34" s="41">
        <f t="shared" si="4"/>
        <v>0</v>
      </c>
      <c r="M34" s="52">
        <f t="shared" si="5"/>
        <v>0</v>
      </c>
      <c r="O34" s="26">
        <v>0</v>
      </c>
      <c r="P34" s="18">
        <f t="shared" si="6"/>
        <v>0</v>
      </c>
      <c r="R34" s="26">
        <f t="shared" si="7"/>
        <v>0</v>
      </c>
      <c r="S34" s="30">
        <f t="shared" si="0"/>
        <v>0</v>
      </c>
    </row>
    <row r="35" spans="1:19" ht="12.75">
      <c r="A35" s="4" t="s">
        <v>60</v>
      </c>
      <c r="B35" s="5" t="s">
        <v>61</v>
      </c>
      <c r="C35" s="46">
        <v>0</v>
      </c>
      <c r="D35" s="40">
        <v>0</v>
      </c>
      <c r="E35" s="47">
        <f t="shared" si="1"/>
        <v>0</v>
      </c>
      <c r="F35" s="40"/>
      <c r="G35" s="77">
        <v>0</v>
      </c>
      <c r="H35" s="78">
        <v>0</v>
      </c>
      <c r="I35" s="36">
        <f t="shared" si="2"/>
        <v>0</v>
      </c>
      <c r="J35" s="60"/>
      <c r="K35" s="41">
        <f t="shared" si="3"/>
        <v>0</v>
      </c>
      <c r="L35" s="41">
        <f t="shared" si="4"/>
        <v>0</v>
      </c>
      <c r="M35" s="52">
        <f t="shared" si="5"/>
        <v>0</v>
      </c>
      <c r="O35" s="26">
        <v>0</v>
      </c>
      <c r="P35" s="18">
        <f t="shared" si="6"/>
        <v>0</v>
      </c>
      <c r="R35" s="26">
        <f t="shared" si="7"/>
        <v>0</v>
      </c>
      <c r="S35" s="30">
        <f t="shared" si="0"/>
        <v>0</v>
      </c>
    </row>
    <row r="36" spans="1:19" ht="12.75">
      <c r="A36" s="4" t="s">
        <v>62</v>
      </c>
      <c r="B36" s="5" t="s">
        <v>63</v>
      </c>
      <c r="C36" s="46">
        <v>100457</v>
      </c>
      <c r="D36" s="40">
        <v>100457</v>
      </c>
      <c r="E36" s="47">
        <v>200914</v>
      </c>
      <c r="F36" s="40"/>
      <c r="G36" s="77">
        <v>-40000</v>
      </c>
      <c r="H36" s="77">
        <v>-40000</v>
      </c>
      <c r="I36" s="36">
        <f t="shared" si="2"/>
        <v>-80000</v>
      </c>
      <c r="J36" s="60"/>
      <c r="K36" s="41">
        <f t="shared" si="3"/>
        <v>60457</v>
      </c>
      <c r="L36" s="41">
        <f t="shared" si="4"/>
        <v>60457</v>
      </c>
      <c r="M36" s="52">
        <f t="shared" si="5"/>
        <v>120914</v>
      </c>
      <c r="O36" s="26">
        <v>0</v>
      </c>
      <c r="P36" s="18">
        <f t="shared" si="6"/>
        <v>0</v>
      </c>
      <c r="R36" s="26">
        <f t="shared" si="7"/>
        <v>60457</v>
      </c>
      <c r="S36" s="30">
        <f t="shared" si="0"/>
        <v>60457</v>
      </c>
    </row>
    <row r="37" spans="1:19" ht="12.75">
      <c r="A37" s="4" t="s">
        <v>64</v>
      </c>
      <c r="B37" s="5" t="s">
        <v>65</v>
      </c>
      <c r="C37" s="46">
        <v>0</v>
      </c>
      <c r="D37" s="40">
        <v>0</v>
      </c>
      <c r="E37" s="47">
        <f t="shared" si="1"/>
        <v>0</v>
      </c>
      <c r="F37" s="40"/>
      <c r="G37" s="77">
        <v>0</v>
      </c>
      <c r="H37" s="78">
        <v>0</v>
      </c>
      <c r="I37" s="36">
        <f t="shared" si="2"/>
        <v>0</v>
      </c>
      <c r="J37" s="60"/>
      <c r="K37" s="41">
        <f t="shared" si="3"/>
        <v>0</v>
      </c>
      <c r="L37" s="41">
        <f t="shared" si="4"/>
        <v>0</v>
      </c>
      <c r="M37" s="52">
        <f t="shared" si="5"/>
        <v>0</v>
      </c>
      <c r="O37" s="26">
        <v>0</v>
      </c>
      <c r="P37" s="18">
        <f t="shared" si="6"/>
        <v>0</v>
      </c>
      <c r="R37" s="26">
        <f t="shared" si="7"/>
        <v>0</v>
      </c>
      <c r="S37" s="30">
        <f t="shared" si="0"/>
        <v>0</v>
      </c>
    </row>
    <row r="38" spans="1:19" ht="12.75">
      <c r="A38" s="4" t="s">
        <v>66</v>
      </c>
      <c r="B38" s="5" t="s">
        <v>67</v>
      </c>
      <c r="C38" s="46">
        <v>41605</v>
      </c>
      <c r="D38" s="40">
        <v>41605</v>
      </c>
      <c r="E38" s="47">
        <f t="shared" si="1"/>
        <v>83210</v>
      </c>
      <c r="F38" s="40"/>
      <c r="G38" s="77">
        <v>0</v>
      </c>
      <c r="H38" s="78">
        <v>0</v>
      </c>
      <c r="I38" s="36">
        <f t="shared" si="2"/>
        <v>0</v>
      </c>
      <c r="J38" s="60"/>
      <c r="K38" s="41">
        <f t="shared" si="3"/>
        <v>41605</v>
      </c>
      <c r="L38" s="41">
        <f t="shared" si="4"/>
        <v>41605</v>
      </c>
      <c r="M38" s="52">
        <f t="shared" si="5"/>
        <v>83210</v>
      </c>
      <c r="O38" s="26">
        <v>0</v>
      </c>
      <c r="P38" s="18">
        <f t="shared" si="6"/>
        <v>0</v>
      </c>
      <c r="R38" s="26">
        <f t="shared" si="7"/>
        <v>41605</v>
      </c>
      <c r="S38" s="30">
        <f t="shared" si="0"/>
        <v>41605</v>
      </c>
    </row>
    <row r="39" spans="1:19" ht="12.75">
      <c r="A39" s="4" t="s">
        <v>68</v>
      </c>
      <c r="B39" s="5" t="s">
        <v>69</v>
      </c>
      <c r="C39" s="46">
        <v>0</v>
      </c>
      <c r="D39" s="40">
        <v>0</v>
      </c>
      <c r="E39" s="47">
        <f t="shared" si="1"/>
        <v>0</v>
      </c>
      <c r="F39" s="40"/>
      <c r="G39" s="77">
        <v>0</v>
      </c>
      <c r="H39" s="78">
        <v>0</v>
      </c>
      <c r="I39" s="36">
        <f t="shared" si="2"/>
        <v>0</v>
      </c>
      <c r="J39" s="60"/>
      <c r="K39" s="41">
        <f t="shared" si="3"/>
        <v>0</v>
      </c>
      <c r="L39" s="41">
        <f t="shared" si="4"/>
        <v>0</v>
      </c>
      <c r="M39" s="52">
        <f t="shared" si="5"/>
        <v>0</v>
      </c>
      <c r="O39" s="26">
        <v>0</v>
      </c>
      <c r="P39" s="18">
        <f t="shared" si="6"/>
        <v>0</v>
      </c>
      <c r="R39" s="26">
        <f t="shared" si="7"/>
        <v>0</v>
      </c>
      <c r="S39" s="30">
        <f t="shared" si="0"/>
        <v>0</v>
      </c>
    </row>
    <row r="40" spans="1:19" ht="12.75">
      <c r="A40" s="4" t="s">
        <v>70</v>
      </c>
      <c r="B40" s="5" t="s">
        <v>71</v>
      </c>
      <c r="C40" s="46">
        <v>0</v>
      </c>
      <c r="D40" s="40">
        <v>0</v>
      </c>
      <c r="E40" s="47">
        <f t="shared" si="1"/>
        <v>0</v>
      </c>
      <c r="F40" s="40"/>
      <c r="G40" s="77">
        <v>16207</v>
      </c>
      <c r="H40" s="78">
        <v>16207</v>
      </c>
      <c r="I40" s="36">
        <f t="shared" si="2"/>
        <v>32414</v>
      </c>
      <c r="J40" s="60"/>
      <c r="K40" s="41">
        <f t="shared" si="3"/>
        <v>16207</v>
      </c>
      <c r="L40" s="41">
        <f t="shared" si="4"/>
        <v>16207</v>
      </c>
      <c r="M40" s="52">
        <f t="shared" si="5"/>
        <v>32414</v>
      </c>
      <c r="O40" s="26">
        <v>0</v>
      </c>
      <c r="P40" s="18">
        <f t="shared" si="6"/>
        <v>0</v>
      </c>
      <c r="R40" s="26">
        <f t="shared" si="7"/>
        <v>16207</v>
      </c>
      <c r="S40" s="30">
        <f t="shared" si="0"/>
        <v>16207</v>
      </c>
    </row>
    <row r="41" spans="1:19" ht="12.75">
      <c r="A41" s="4" t="s">
        <v>72</v>
      </c>
      <c r="B41" s="5" t="s">
        <v>73</v>
      </c>
      <c r="C41" s="46">
        <v>28157</v>
      </c>
      <c r="D41" s="40">
        <v>28156</v>
      </c>
      <c r="E41" s="47">
        <v>56312</v>
      </c>
      <c r="F41" s="40"/>
      <c r="G41" s="77">
        <v>0</v>
      </c>
      <c r="H41" s="78">
        <v>0</v>
      </c>
      <c r="I41" s="36">
        <f t="shared" si="2"/>
        <v>0</v>
      </c>
      <c r="J41" s="60"/>
      <c r="K41" s="41">
        <f t="shared" si="3"/>
        <v>28157</v>
      </c>
      <c r="L41" s="41">
        <f t="shared" si="4"/>
        <v>28156</v>
      </c>
      <c r="M41" s="52">
        <f t="shared" si="5"/>
        <v>56312</v>
      </c>
      <c r="O41" s="26">
        <v>0</v>
      </c>
      <c r="P41" s="18">
        <f t="shared" si="6"/>
        <v>0</v>
      </c>
      <c r="R41" s="26">
        <f t="shared" si="7"/>
        <v>28157</v>
      </c>
      <c r="S41" s="30">
        <f t="shared" si="0"/>
        <v>28157</v>
      </c>
    </row>
    <row r="42" spans="1:19" ht="12.75">
      <c r="A42" s="4" t="s">
        <v>74</v>
      </c>
      <c r="B42" s="5" t="s">
        <v>75</v>
      </c>
      <c r="C42" s="46">
        <v>0</v>
      </c>
      <c r="D42" s="40">
        <v>0</v>
      </c>
      <c r="E42" s="47">
        <f t="shared" si="1"/>
        <v>0</v>
      </c>
      <c r="F42" s="40"/>
      <c r="G42" s="77">
        <v>0</v>
      </c>
      <c r="H42" s="78">
        <v>0</v>
      </c>
      <c r="I42" s="36">
        <f t="shared" si="2"/>
        <v>0</v>
      </c>
      <c r="J42" s="60"/>
      <c r="K42" s="41">
        <f t="shared" si="3"/>
        <v>0</v>
      </c>
      <c r="L42" s="41">
        <f t="shared" si="4"/>
        <v>0</v>
      </c>
      <c r="M42" s="52">
        <f t="shared" si="5"/>
        <v>0</v>
      </c>
      <c r="O42" s="26">
        <v>0</v>
      </c>
      <c r="P42" s="18">
        <f t="shared" si="6"/>
        <v>0</v>
      </c>
      <c r="R42" s="26">
        <f t="shared" si="7"/>
        <v>0</v>
      </c>
      <c r="S42" s="30">
        <f t="shared" si="0"/>
        <v>0</v>
      </c>
    </row>
    <row r="43" spans="1:19" ht="12.75">
      <c r="A43" s="4" t="s">
        <v>76</v>
      </c>
      <c r="B43" s="5" t="s">
        <v>77</v>
      </c>
      <c r="C43" s="46">
        <v>0</v>
      </c>
      <c r="D43" s="40">
        <v>0</v>
      </c>
      <c r="E43" s="47">
        <f t="shared" si="1"/>
        <v>0</v>
      </c>
      <c r="F43" s="40"/>
      <c r="G43" s="77">
        <v>23786</v>
      </c>
      <c r="H43" s="78">
        <v>23786</v>
      </c>
      <c r="I43" s="36">
        <f t="shared" si="2"/>
        <v>47572</v>
      </c>
      <c r="J43" s="60"/>
      <c r="K43" s="41">
        <f t="shared" si="3"/>
        <v>23786</v>
      </c>
      <c r="L43" s="41">
        <f t="shared" si="4"/>
        <v>23786</v>
      </c>
      <c r="M43" s="52">
        <f t="shared" si="5"/>
        <v>47572</v>
      </c>
      <c r="O43" s="26">
        <v>0</v>
      </c>
      <c r="P43" s="18">
        <f t="shared" si="6"/>
        <v>0</v>
      </c>
      <c r="R43" s="26">
        <f t="shared" si="7"/>
        <v>23786</v>
      </c>
      <c r="S43" s="30">
        <f t="shared" si="0"/>
        <v>23786</v>
      </c>
    </row>
    <row r="44" spans="1:19" ht="12.75">
      <c r="A44" s="4" t="s">
        <v>78</v>
      </c>
      <c r="B44" s="5" t="s">
        <v>79</v>
      </c>
      <c r="C44" s="46">
        <v>47573</v>
      </c>
      <c r="D44" s="40">
        <v>47573</v>
      </c>
      <c r="E44" s="47">
        <v>95146</v>
      </c>
      <c r="F44" s="40"/>
      <c r="G44" s="81">
        <v>-23786</v>
      </c>
      <c r="H44" s="82">
        <v>-23786</v>
      </c>
      <c r="I44" s="83">
        <f t="shared" si="2"/>
        <v>-47572</v>
      </c>
      <c r="J44" s="60"/>
      <c r="K44" s="41">
        <f t="shared" si="3"/>
        <v>23787</v>
      </c>
      <c r="L44" s="41">
        <f t="shared" si="4"/>
        <v>23787</v>
      </c>
      <c r="M44" s="52">
        <f t="shared" si="5"/>
        <v>47574</v>
      </c>
      <c r="O44" s="26">
        <v>0</v>
      </c>
      <c r="P44" s="18">
        <f t="shared" si="6"/>
        <v>0</v>
      </c>
      <c r="R44" s="26">
        <f t="shared" si="7"/>
        <v>23787</v>
      </c>
      <c r="S44" s="30">
        <f t="shared" si="0"/>
        <v>23787</v>
      </c>
    </row>
    <row r="45" spans="1:19" ht="12.75">
      <c r="A45" s="4" t="s">
        <v>80</v>
      </c>
      <c r="B45" s="5" t="s">
        <v>81</v>
      </c>
      <c r="C45" s="46">
        <v>0</v>
      </c>
      <c r="D45" s="40">
        <v>0</v>
      </c>
      <c r="E45" s="47">
        <f t="shared" si="1"/>
        <v>0</v>
      </c>
      <c r="F45" s="40"/>
      <c r="G45" s="77">
        <v>0</v>
      </c>
      <c r="H45" s="78">
        <v>0</v>
      </c>
      <c r="I45" s="36">
        <f t="shared" si="2"/>
        <v>0</v>
      </c>
      <c r="J45" s="60"/>
      <c r="K45" s="41">
        <f t="shared" si="3"/>
        <v>0</v>
      </c>
      <c r="L45" s="41">
        <f t="shared" si="4"/>
        <v>0</v>
      </c>
      <c r="M45" s="52">
        <f t="shared" si="5"/>
        <v>0</v>
      </c>
      <c r="O45" s="26">
        <v>0</v>
      </c>
      <c r="P45" s="18">
        <f t="shared" si="6"/>
        <v>0</v>
      </c>
      <c r="R45" s="26">
        <f t="shared" si="7"/>
        <v>0</v>
      </c>
      <c r="S45" s="30">
        <f t="shared" si="0"/>
        <v>0</v>
      </c>
    </row>
    <row r="46" spans="1:19" ht="12.75">
      <c r="A46" s="4" t="s">
        <v>82</v>
      </c>
      <c r="B46" s="5" t="s">
        <v>83</v>
      </c>
      <c r="C46" s="46">
        <v>31085</v>
      </c>
      <c r="D46" s="40">
        <v>31085</v>
      </c>
      <c r="E46" s="47">
        <f t="shared" si="1"/>
        <v>62170</v>
      </c>
      <c r="F46" s="40"/>
      <c r="G46" s="77">
        <v>0</v>
      </c>
      <c r="H46" s="78">
        <v>0</v>
      </c>
      <c r="I46" s="36">
        <f t="shared" si="2"/>
        <v>0</v>
      </c>
      <c r="J46" s="60"/>
      <c r="K46" s="41">
        <f t="shared" si="3"/>
        <v>31085</v>
      </c>
      <c r="L46" s="41">
        <f t="shared" si="4"/>
        <v>31085</v>
      </c>
      <c r="M46" s="52">
        <f t="shared" si="5"/>
        <v>62170</v>
      </c>
      <c r="O46" s="26">
        <v>0</v>
      </c>
      <c r="P46" s="18">
        <f t="shared" si="6"/>
        <v>0</v>
      </c>
      <c r="R46" s="26">
        <f t="shared" si="7"/>
        <v>31085</v>
      </c>
      <c r="S46" s="30">
        <f t="shared" si="0"/>
        <v>31085</v>
      </c>
    </row>
    <row r="47" spans="1:19" ht="12.75">
      <c r="A47" s="4" t="s">
        <v>84</v>
      </c>
      <c r="B47" s="5" t="s">
        <v>85</v>
      </c>
      <c r="C47" s="46">
        <v>0</v>
      </c>
      <c r="D47" s="40">
        <v>0</v>
      </c>
      <c r="E47" s="47">
        <f aca="true" t="shared" si="8" ref="E47:E57">SUM(C47:D47)</f>
        <v>0</v>
      </c>
      <c r="F47" s="40"/>
      <c r="G47" s="77">
        <v>0</v>
      </c>
      <c r="H47" s="78">
        <v>0</v>
      </c>
      <c r="I47" s="36">
        <f t="shared" si="2"/>
        <v>0</v>
      </c>
      <c r="J47" s="60"/>
      <c r="K47" s="41">
        <f t="shared" si="3"/>
        <v>0</v>
      </c>
      <c r="L47" s="41">
        <f t="shared" si="4"/>
        <v>0</v>
      </c>
      <c r="M47" s="52">
        <f t="shared" si="5"/>
        <v>0</v>
      </c>
      <c r="O47" s="26">
        <v>0</v>
      </c>
      <c r="P47" s="18">
        <f t="shared" si="6"/>
        <v>0</v>
      </c>
      <c r="R47" s="26">
        <f t="shared" si="7"/>
        <v>0</v>
      </c>
      <c r="S47" s="30">
        <f t="shared" si="0"/>
        <v>0</v>
      </c>
    </row>
    <row r="48" spans="1:19" ht="12.75">
      <c r="A48" s="4" t="s">
        <v>86</v>
      </c>
      <c r="B48" s="5" t="s">
        <v>87</v>
      </c>
      <c r="C48" s="46">
        <v>0</v>
      </c>
      <c r="D48" s="40">
        <v>0</v>
      </c>
      <c r="E48" s="47">
        <f t="shared" si="8"/>
        <v>0</v>
      </c>
      <c r="F48" s="40"/>
      <c r="G48" s="77">
        <v>0</v>
      </c>
      <c r="H48" s="78">
        <v>0</v>
      </c>
      <c r="I48" s="36">
        <f t="shared" si="2"/>
        <v>0</v>
      </c>
      <c r="J48" s="60"/>
      <c r="K48" s="41">
        <f t="shared" si="3"/>
        <v>0</v>
      </c>
      <c r="L48" s="41">
        <f t="shared" si="4"/>
        <v>0</v>
      </c>
      <c r="M48" s="52">
        <f t="shared" si="5"/>
        <v>0</v>
      </c>
      <c r="O48" s="26">
        <v>0</v>
      </c>
      <c r="P48" s="18">
        <f t="shared" si="6"/>
        <v>0</v>
      </c>
      <c r="R48" s="26">
        <f t="shared" si="7"/>
        <v>0</v>
      </c>
      <c r="S48" s="30">
        <f t="shared" si="0"/>
        <v>0</v>
      </c>
    </row>
    <row r="49" spans="1:19" ht="12.75">
      <c r="A49" s="4" t="s">
        <v>88</v>
      </c>
      <c r="B49" s="5" t="s">
        <v>89</v>
      </c>
      <c r="C49" s="46">
        <v>0</v>
      </c>
      <c r="D49" s="40">
        <v>0</v>
      </c>
      <c r="E49" s="47">
        <f t="shared" si="8"/>
        <v>0</v>
      </c>
      <c r="F49" s="40"/>
      <c r="G49" s="77">
        <v>0</v>
      </c>
      <c r="H49" s="78">
        <v>0</v>
      </c>
      <c r="I49" s="36">
        <f t="shared" si="2"/>
        <v>0</v>
      </c>
      <c r="J49" s="60"/>
      <c r="K49" s="41">
        <f t="shared" si="3"/>
        <v>0</v>
      </c>
      <c r="L49" s="41">
        <f t="shared" si="4"/>
        <v>0</v>
      </c>
      <c r="M49" s="52">
        <f t="shared" si="5"/>
        <v>0</v>
      </c>
      <c r="O49" s="26">
        <v>0</v>
      </c>
      <c r="P49" s="18">
        <f t="shared" si="6"/>
        <v>0</v>
      </c>
      <c r="R49" s="26">
        <f t="shared" si="7"/>
        <v>0</v>
      </c>
      <c r="S49" s="30">
        <f t="shared" si="0"/>
        <v>0</v>
      </c>
    </row>
    <row r="50" spans="1:19" ht="12.75">
      <c r="A50" s="4" t="s">
        <v>90</v>
      </c>
      <c r="B50" s="5" t="s">
        <v>91</v>
      </c>
      <c r="C50" s="46">
        <v>0</v>
      </c>
      <c r="D50" s="40">
        <v>0</v>
      </c>
      <c r="E50" s="47">
        <f t="shared" si="8"/>
        <v>0</v>
      </c>
      <c r="F50" s="40"/>
      <c r="G50" s="77">
        <v>0</v>
      </c>
      <c r="H50" s="78">
        <v>0</v>
      </c>
      <c r="I50" s="36">
        <f t="shared" si="2"/>
        <v>0</v>
      </c>
      <c r="J50" s="60"/>
      <c r="K50" s="41">
        <f t="shared" si="3"/>
        <v>0</v>
      </c>
      <c r="L50" s="41">
        <f t="shared" si="4"/>
        <v>0</v>
      </c>
      <c r="M50" s="52">
        <f t="shared" si="5"/>
        <v>0</v>
      </c>
      <c r="O50" s="26">
        <v>0</v>
      </c>
      <c r="P50" s="18">
        <f t="shared" si="6"/>
        <v>0</v>
      </c>
      <c r="R50" s="26">
        <f t="shared" si="7"/>
        <v>0</v>
      </c>
      <c r="S50" s="30">
        <f t="shared" si="0"/>
        <v>0</v>
      </c>
    </row>
    <row r="51" spans="1:19" ht="12.75">
      <c r="A51" s="4" t="s">
        <v>92</v>
      </c>
      <c r="B51" s="5" t="s">
        <v>93</v>
      </c>
      <c r="C51" s="46">
        <v>0</v>
      </c>
      <c r="D51" s="40">
        <v>0</v>
      </c>
      <c r="E51" s="47">
        <f t="shared" si="8"/>
        <v>0</v>
      </c>
      <c r="F51" s="40"/>
      <c r="G51" s="77">
        <v>0</v>
      </c>
      <c r="H51" s="78">
        <v>0</v>
      </c>
      <c r="I51" s="36">
        <f t="shared" si="2"/>
        <v>0</v>
      </c>
      <c r="J51" s="60"/>
      <c r="K51" s="41">
        <f t="shared" si="3"/>
        <v>0</v>
      </c>
      <c r="L51" s="41">
        <f t="shared" si="4"/>
        <v>0</v>
      </c>
      <c r="M51" s="52">
        <f t="shared" si="5"/>
        <v>0</v>
      </c>
      <c r="O51" s="26">
        <v>0</v>
      </c>
      <c r="P51" s="18">
        <f t="shared" si="6"/>
        <v>0</v>
      </c>
      <c r="R51" s="26">
        <f t="shared" si="7"/>
        <v>0</v>
      </c>
      <c r="S51" s="30">
        <f t="shared" si="0"/>
        <v>0</v>
      </c>
    </row>
    <row r="52" spans="1:19" ht="12.75">
      <c r="A52" s="4" t="s">
        <v>94</v>
      </c>
      <c r="B52" s="5" t="s">
        <v>95</v>
      </c>
      <c r="C52" s="46">
        <v>0</v>
      </c>
      <c r="D52" s="40">
        <v>0</v>
      </c>
      <c r="E52" s="47">
        <f t="shared" si="8"/>
        <v>0</v>
      </c>
      <c r="F52" s="40"/>
      <c r="G52" s="77">
        <v>0</v>
      </c>
      <c r="H52" s="78">
        <v>0</v>
      </c>
      <c r="I52" s="36">
        <f t="shared" si="2"/>
        <v>0</v>
      </c>
      <c r="J52" s="60"/>
      <c r="K52" s="41">
        <f t="shared" si="3"/>
        <v>0</v>
      </c>
      <c r="L52" s="41">
        <f t="shared" si="4"/>
        <v>0</v>
      </c>
      <c r="M52" s="52">
        <f t="shared" si="5"/>
        <v>0</v>
      </c>
      <c r="O52" s="26">
        <v>0</v>
      </c>
      <c r="P52" s="18">
        <f t="shared" si="6"/>
        <v>0</v>
      </c>
      <c r="R52" s="26">
        <f t="shared" si="7"/>
        <v>0</v>
      </c>
      <c r="S52" s="30">
        <f t="shared" si="0"/>
        <v>0</v>
      </c>
    </row>
    <row r="53" spans="1:19" ht="12.75">
      <c r="A53" s="4" t="s">
        <v>96</v>
      </c>
      <c r="B53" s="5" t="s">
        <v>97</v>
      </c>
      <c r="C53" s="46">
        <v>0</v>
      </c>
      <c r="D53" s="40">
        <v>0</v>
      </c>
      <c r="E53" s="47">
        <f t="shared" si="8"/>
        <v>0</v>
      </c>
      <c r="F53" s="40"/>
      <c r="G53" s="77">
        <v>0</v>
      </c>
      <c r="H53" s="78">
        <v>0</v>
      </c>
      <c r="I53" s="36">
        <f t="shared" si="2"/>
        <v>0</v>
      </c>
      <c r="J53" s="60"/>
      <c r="K53" s="41">
        <f t="shared" si="3"/>
        <v>0</v>
      </c>
      <c r="L53" s="41">
        <f t="shared" si="4"/>
        <v>0</v>
      </c>
      <c r="M53" s="52">
        <f t="shared" si="5"/>
        <v>0</v>
      </c>
      <c r="O53" s="26">
        <v>0</v>
      </c>
      <c r="P53" s="18">
        <f t="shared" si="6"/>
        <v>0</v>
      </c>
      <c r="R53" s="26">
        <f t="shared" si="7"/>
        <v>0</v>
      </c>
      <c r="S53" s="30">
        <f t="shared" si="0"/>
        <v>0</v>
      </c>
    </row>
    <row r="54" spans="1:19" ht="12.75">
      <c r="A54" s="4" t="s">
        <v>98</v>
      </c>
      <c r="B54" s="5" t="s">
        <v>99</v>
      </c>
      <c r="C54" s="46">
        <v>0</v>
      </c>
      <c r="D54" s="40">
        <v>0</v>
      </c>
      <c r="E54" s="47">
        <f t="shared" si="8"/>
        <v>0</v>
      </c>
      <c r="F54" s="40"/>
      <c r="G54" s="77">
        <v>0</v>
      </c>
      <c r="H54" s="78">
        <v>0</v>
      </c>
      <c r="I54" s="36">
        <f t="shared" si="2"/>
        <v>0</v>
      </c>
      <c r="J54" s="60"/>
      <c r="K54" s="41">
        <f t="shared" si="3"/>
        <v>0</v>
      </c>
      <c r="L54" s="41">
        <f t="shared" si="4"/>
        <v>0</v>
      </c>
      <c r="M54" s="52">
        <f t="shared" si="5"/>
        <v>0</v>
      </c>
      <c r="O54" s="26">
        <v>0</v>
      </c>
      <c r="P54" s="18">
        <f t="shared" si="6"/>
        <v>0</v>
      </c>
      <c r="R54" s="26">
        <f t="shared" si="7"/>
        <v>0</v>
      </c>
      <c r="S54" s="30">
        <f t="shared" si="0"/>
        <v>0</v>
      </c>
    </row>
    <row r="55" spans="1:19" ht="12.75">
      <c r="A55" s="4" t="s">
        <v>100</v>
      </c>
      <c r="B55" s="5" t="s">
        <v>101</v>
      </c>
      <c r="C55" s="46">
        <v>38025</v>
      </c>
      <c r="D55" s="40">
        <v>38025</v>
      </c>
      <c r="E55" s="47">
        <f t="shared" si="8"/>
        <v>76050</v>
      </c>
      <c r="F55" s="40"/>
      <c r="G55" s="77">
        <v>0</v>
      </c>
      <c r="H55" s="78">
        <v>0</v>
      </c>
      <c r="I55" s="36">
        <f t="shared" si="2"/>
        <v>0</v>
      </c>
      <c r="J55" s="60"/>
      <c r="K55" s="41">
        <f t="shared" si="3"/>
        <v>38025</v>
      </c>
      <c r="L55" s="41">
        <f t="shared" si="4"/>
        <v>38025</v>
      </c>
      <c r="M55" s="52">
        <f t="shared" si="5"/>
        <v>76050</v>
      </c>
      <c r="O55" s="26">
        <v>0</v>
      </c>
      <c r="P55" s="18">
        <f t="shared" si="6"/>
        <v>0</v>
      </c>
      <c r="R55" s="26">
        <f t="shared" si="7"/>
        <v>38025</v>
      </c>
      <c r="S55" s="30">
        <f t="shared" si="0"/>
        <v>38025</v>
      </c>
    </row>
    <row r="56" spans="1:19" ht="12.75">
      <c r="A56" s="4" t="s">
        <v>102</v>
      </c>
      <c r="B56" s="5" t="s">
        <v>103</v>
      </c>
      <c r="C56" s="46">
        <v>0</v>
      </c>
      <c r="D56" s="40">
        <v>0</v>
      </c>
      <c r="E56" s="47">
        <f t="shared" si="8"/>
        <v>0</v>
      </c>
      <c r="F56" s="40"/>
      <c r="G56" s="77">
        <v>0</v>
      </c>
      <c r="H56" s="78">
        <v>0</v>
      </c>
      <c r="I56" s="36">
        <f t="shared" si="2"/>
        <v>0</v>
      </c>
      <c r="J56" s="60"/>
      <c r="K56" s="41">
        <f t="shared" si="3"/>
        <v>0</v>
      </c>
      <c r="L56" s="41">
        <f t="shared" si="4"/>
        <v>0</v>
      </c>
      <c r="M56" s="52">
        <f t="shared" si="5"/>
        <v>0</v>
      </c>
      <c r="O56" s="26">
        <v>0</v>
      </c>
      <c r="P56" s="18">
        <f t="shared" si="6"/>
        <v>0</v>
      </c>
      <c r="R56" s="26">
        <f t="shared" si="7"/>
        <v>0</v>
      </c>
      <c r="S56" s="30">
        <f t="shared" si="0"/>
        <v>0</v>
      </c>
    </row>
    <row r="57" spans="1:19" ht="12.75">
      <c r="A57" s="4" t="s">
        <v>104</v>
      </c>
      <c r="B57" s="5" t="s">
        <v>105</v>
      </c>
      <c r="C57" s="48">
        <v>32416</v>
      </c>
      <c r="D57" s="49">
        <v>32416</v>
      </c>
      <c r="E57" s="50">
        <f t="shared" si="8"/>
        <v>64832</v>
      </c>
      <c r="F57" s="40"/>
      <c r="G57" s="79">
        <v>-16207</v>
      </c>
      <c r="H57" s="80">
        <v>-16207</v>
      </c>
      <c r="I57" s="53">
        <f t="shared" si="2"/>
        <v>-32414</v>
      </c>
      <c r="J57" s="15"/>
      <c r="K57" s="29">
        <f t="shared" si="3"/>
        <v>16209</v>
      </c>
      <c r="L57" s="29">
        <f t="shared" si="4"/>
        <v>16209</v>
      </c>
      <c r="M57" s="54">
        <f t="shared" si="5"/>
        <v>32418</v>
      </c>
      <c r="O57" s="29">
        <v>0</v>
      </c>
      <c r="P57" s="18">
        <f t="shared" si="6"/>
        <v>0</v>
      </c>
      <c r="R57" s="26">
        <f t="shared" si="7"/>
        <v>16209</v>
      </c>
      <c r="S57" s="30">
        <f t="shared" si="0"/>
        <v>16209</v>
      </c>
    </row>
    <row r="58" spans="1:19" ht="13.5" thickBot="1">
      <c r="A58" s="6"/>
      <c r="B58" s="5" t="s">
        <v>106</v>
      </c>
      <c r="C58" s="19">
        <f>SUM(C6:C57)</f>
        <v>825000</v>
      </c>
      <c r="D58" s="19">
        <f>SUM(D6:D57)</f>
        <v>825000</v>
      </c>
      <c r="E58" s="69">
        <f>SUM(E6:E57)</f>
        <v>1650000</v>
      </c>
      <c r="F58" s="42"/>
      <c r="G58" s="33">
        <f>SUM(G6:G57)</f>
        <v>0</v>
      </c>
      <c r="H58" s="33">
        <f>SUM(H6:H57)</f>
        <v>0</v>
      </c>
      <c r="I58" s="33">
        <f>SUM(I6:I57)</f>
        <v>0</v>
      </c>
      <c r="J58" s="60"/>
      <c r="K58" s="33">
        <f>SUM(K6:K57)</f>
        <v>825000</v>
      </c>
      <c r="L58" s="33">
        <f>SUM(L6:L57)</f>
        <v>825000</v>
      </c>
      <c r="M58" s="33">
        <f>SUM(M6:M57)</f>
        <v>1650000</v>
      </c>
      <c r="O58" s="19">
        <f>SUM(O6:O57)</f>
        <v>0</v>
      </c>
      <c r="P58" s="19">
        <f>SUM(P6:P57)</f>
        <v>0</v>
      </c>
      <c r="R58" s="19">
        <f>SUM(R6:R57)</f>
        <v>825000</v>
      </c>
      <c r="S58" s="19">
        <f>SUM(S6:S57)</f>
        <v>825000</v>
      </c>
    </row>
    <row r="59" ht="13.5" thickTop="1"/>
  </sheetData>
  <sheetProtection/>
  <mergeCells count="6">
    <mergeCell ref="C3:E3"/>
    <mergeCell ref="O3:P3"/>
    <mergeCell ref="R3:S3"/>
    <mergeCell ref="C4:E4"/>
    <mergeCell ref="G4:I4"/>
    <mergeCell ref="G3:M3"/>
  </mergeCells>
  <printOptions/>
  <pageMargins left="0.75" right="0.75" top="0.25" bottom="0.5" header="0.25" footer="0.75"/>
  <pageSetup fitToHeight="1" fitToWidth="1" horizontalDpi="600" verticalDpi="600" orientation="portrait" scale="97" r:id="rId1"/>
  <headerFooter alignWithMargins="0">
    <oddFooter>&amp;C&amp;F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rheinlen</dc:creator>
  <cp:keywords/>
  <dc:description/>
  <cp:lastModifiedBy>Aucott, Stephen</cp:lastModifiedBy>
  <cp:lastPrinted>2020-02-25T17:59:12Z</cp:lastPrinted>
  <dcterms:created xsi:type="dcterms:W3CDTF">2012-02-09T12:14:58Z</dcterms:created>
  <dcterms:modified xsi:type="dcterms:W3CDTF">2021-12-10T19:29:59Z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/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49700.0000000000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SharedWithUsers">
    <vt:lpwstr/>
  </property>
</Properties>
</file>